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filesv7\共有書庫$\大桑村情報系\総務課\財政係\08財政状況\財政状況資料集・財務書類\R05\04.HP公表\"/>
    </mc:Choice>
  </mc:AlternateContent>
  <bookViews>
    <workbookView xWindow="0" yWindow="0" windowWidth="28800" windowHeight="14115" tabRatio="926" firstSheet="11"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摘分析・財政指標組合せ分析表" sheetId="20" r:id="rId14"/>
    <sheet name="施設類型別ストック情報分析表①" sheetId="21" r:id="rId15"/>
    <sheet name="施設類型別ストック情報分析表②" sheetId="22"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<sst xmlns="http://schemas.openxmlformats.org/spreadsheetml/2006/main" count="1092" uniqueCount="572">
  <si>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</si>
  <si>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</si>
  <si>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</si>
  <si>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</si>
  <si>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</si>
  <si>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</si>
  <si>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</si>
  <si>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</si>
  <si>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</si>
  <si>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</si>
  <si>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</si>
  <si>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</si>
  <si>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</si>
  <si>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</si>
  <si>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</si>
  <si>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</si>
  <si>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</si>
  <si>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</si>
  <si>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</si>
  <si>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</si>
  <si>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</si>
  <si>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</si>
  <si>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</si>
  <si>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</si>
  <si>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</si>
  <si>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</si>
  <si>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</si>
  <si>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</si>
  <si>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</si>
  <si>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</si>
  <si>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</si>
  <si>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</si>
  <si>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</si>
  <si>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</si>
  <si>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</si>
  <si>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</si>
  <si>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</si>
  <si>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</si>
  <si>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</si>
  <si>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</si>
  <si>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</si>
  <si>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</si>
  <si>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</si>
  <si>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</si>
  <si>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</si>
  <si>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</si>
  <si>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</si>
  <si>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</si>
  <si>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</si>
  <si>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</si>
  <si>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</si>
  <si>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</si>
  <si>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</si>
  <si>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</si>
  <si>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</si>
  <si>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</si>
  <si>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</si>
  <si>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</si>
  <si>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</si>
  <si>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</si>
  <si>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</si>
  <si>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</si>
  <si>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</si>
  <si>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</si>
  <si>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</si>
  <si>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</si>
  <si>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</si>
  <si>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</si>
  <si>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</si>
  <si>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</si>
  <si>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</si>
  <si>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</si>
  <si>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</si>
  <si>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</si>
  <si>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</si>
  <si>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</si>
  <si>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</si>
  <si>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</si>
  <si>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</si>
  <si>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</si>
  <si>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</si>
  <si>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</si>
  <si>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</si>
  <si>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</si>
  <si>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</si>
  <si>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</si>
  <si>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</si>
  <si>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</si>
  <si>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</si>
  <si>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</si>
  <si>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</si>
  <si>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</si>
  <si>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</si>
  <si>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</si>
  <si>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大桑村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</si>
  <si>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</si>
  <si>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</si>
  <si>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</si>
  <si>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</si>
  <si>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</si>
  <si>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</si>
  <si>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</si>
  <si>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</si>
  <si>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</si>
  <si>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</si>
  <si>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</si>
  <si>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</si>
  <si>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</si>
  <si>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</si>
  <si>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</si>
  <si>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</si>
  <si>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</si>
  <si>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</si>
  <si>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</si>
  <si>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</si>
  <si>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</si>
  <si>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</si>
  <si>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</si>
  <si>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-10.1</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</si>
  <si>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</si>
  <si>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</si>
  <si>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</si>
  <si>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</si>
  <si>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</si>
  <si>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</si>
  <si>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</si>
  <si>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</si>
  <si>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</si>
  <si>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</si>
  <si>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</si>
  <si>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</si>
  <si>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</si>
  <si>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</si>
  <si>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</si>
  <si>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</si>
  <si>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</si>
  <si>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</si>
  <si>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</si>
  <si>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</si>
  <si>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</si>
  <si>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</si>
  <si>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</si>
  <si>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</si>
  <si>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</si>
  <si>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</si>
  <si>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</si>
  <si>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</si>
  <si>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</si>
  <si>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</si>
  <si>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</si>
  <si>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</si>
  <si>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</si>
  <si>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</si>
  <si>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</si>
  <si>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</si>
  <si>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</si>
  <si>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</si>
  <si>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</si>
  <si>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</si>
  <si>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</si>
  <si>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</si>
  <si>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</si>
  <si>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</si>
  <si>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</si>
  <si>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</si>
  <si>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</si>
  <si>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</si>
  <si>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</si>
  <si>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</si>
  <si>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</si>
  <si>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</si>
  <si>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</si>
  <si>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</si>
  <si>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</si>
  <si>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</si>
  <si>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</si>
  <si>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</si>
  <si>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</si>
  <si>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</si>
  <si>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</si>
  <si>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</si>
  <si>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</si>
  <si>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</si>
  <si>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</si>
  <si>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</si>
  <si>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</si>
  <si>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</si>
  <si>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</si>
  <si>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</si>
  <si>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</si>
  <si>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</si>
  <si>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</si>
  <si>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</si>
  <si>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</si>
  <si>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</si>
  <si>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</si>
  <si>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</si>
  <si>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</si>
  <si>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</si>
  <si>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</si>
  <si>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</si>
  <si>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</si>
  <si>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</si>
  <si>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長野県大桑村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</si>
  <si>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</si>
  <si>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</si>
  <si>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</si>
  <si>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</si>
  <si>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</si>
  <si>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</si>
  <si>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</si>
  <si>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</si>
  <si>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</si>
  <si>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</si>
  <si>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</si>
  <si>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</si>
  <si>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</si>
  <si>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</si>
  <si>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</si>
  <si>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</si>
  <si>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</si>
  <si>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</si>
  <si>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</si>
  <si>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</si>
  <si>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</si>
  <si>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</si>
  <si>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</si>
  <si>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</si>
  <si>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</si>
  <si>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</si>
  <si>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</si>
  <si>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</si>
  <si>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</si>
  <si>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</si>
  <si>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</si>
  <si>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</si>
  <si>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</si>
  <si>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</si>
  <si>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</si>
  <si>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</si>
  <si>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</si>
  <si>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</si>
  <si>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</si>
  <si>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</si>
  <si>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</si>
  <si>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</si>
  <si>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</si>
  <si>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</si>
  <si>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</si>
  <si>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</si>
  <si>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</si>
  <si>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</si>
  <si>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</si>
  <si>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</si>
  <si>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</si>
  <si>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</si>
  <si>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</si>
  <si>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</si>
  <si>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</si>
  <si>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</si>
  <si>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</si>
  <si>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</si>
  <si>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</si>
  <si>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</si>
  <si>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</si>
  <si>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</si>
  <si>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</si>
  <si>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</si>
  <si>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</si>
  <si>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</si>
  <si>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</si>
  <si>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</si>
  <si>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</si>
  <si>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</si>
  <si>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</si>
  <si>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</si>
  <si>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</si>
  <si>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</si>
  <si>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</si>
  <si>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</si>
  <si>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</si>
  <si>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</si>
  <si>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</si>
  <si>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</si>
  <si>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</si>
  <si>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</si>
  <si>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</si>
  <si>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</si>
  <si>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</si>
  <si>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</si>
  <si>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</si>
  <si>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</si>
  <si>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</si>
  <si>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</si>
  <si>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</si>
  <si>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</si>
  <si>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</si>
  <si>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</si>
  <si>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</si>
  <si>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</si>
  <si>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</si>
  <si>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</si>
  <si>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</si>
  <si>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</si>
  <si>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</si>
  <si>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</si>
  <si>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</si>
  <si>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</si>
  <si>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</si>
  <si>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</si>
  <si>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</si>
  <si>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</si>
  <si>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</si>
  <si>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</si>
  <si>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</si>
  <si>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</si>
  <si>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</si>
  <si>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</si>
  <si>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</si>
  <si>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</si>
  <si>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</si>
  <si>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</si>
  <si>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</si>
  <si>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</si>
  <si>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</si>
  <si>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</si>
  <si>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</si>
  <si>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</si>
  <si>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</si>
  <si>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</si>
  <si>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</si>
  <si>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</si>
  <si>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</si>
  <si>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</si>
  <si>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</si>
  <si>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</si>
  <si>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</si>
  <si>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</si>
  <si>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</si>
  <si>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</si>
  <si>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</si>
  <si>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</si>
  <si>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</si>
  <si>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</si>
  <si>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</si>
  <si>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</si>
  <si>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</si>
  <si>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</si>
  <si>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</si>
  <si>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</si>
  <si>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</si>
  <si>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</si>
  <si>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</si>
  <si>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</si>
  <si>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長野県大桑村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</si>
  <si>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</si>
  <si>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</si>
  <si>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</si>
  <si>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</si>
  <si>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</si>
  <si>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</si>
  <si>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</si>
  <si>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</si>
  <si>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</si>
  <si>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</si>
  <si>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</si>
  <si>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</si>
  <si>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</si>
  <si>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</si>
  <si>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</si>
  <si>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</si>
  <si>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</si>
  <si>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</si>
  <si>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</si>
  <si>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</si>
  <si>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</si>
  <si>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</si>
  <si>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</si>
  <si>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</si>
  <si>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</si>
  <si>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</si>
  <si>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</si>
  <si>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</si>
  <si>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</si>
  <si>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</si>
  <si>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</si>
  <si>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</si>
  <si>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</si>
  <si>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大桑村国民健康保険事業特別会計</t>
    <phoneticPr fontId="5"/>
  </si>
  <si>
    <t>大桑村後期高齢者医療事業特別会計</t>
    <phoneticPr fontId="5"/>
  </si>
  <si>
    <t>大桑村簡易水道事業会計</t>
    <phoneticPr fontId="5"/>
  </si>
  <si>
    <t>法適用企業</t>
    <phoneticPr fontId="5"/>
  </si>
  <si>
    <t>大桑村農業集落排水事業会計</t>
    <phoneticPr fontId="5"/>
  </si>
  <si>
    <t>大桑村公共下水道事業会計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</si>
  <si>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</si>
  <si>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</si>
  <si>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</si>
  <si>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</si>
  <si>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</si>
  <si>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</si>
  <si>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</si>
  <si>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</si>
  <si>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</si>
  <si>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</si>
  <si>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</si>
  <si>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</si>
  <si>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</si>
  <si>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</si>
  <si>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</si>
  <si>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</si>
  <si>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</si>
  <si>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</si>
  <si>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</si>
  <si>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</si>
  <si>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</si>
  <si>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</si>
  <si>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</si>
  <si>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</si>
  <si>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</si>
  <si>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</si>
  <si>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</si>
  <si>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</si>
  <si>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</si>
  <si>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</si>
  <si>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</si>
  <si>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</si>
  <si>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</si>
  <si>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</si>
  <si>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</si>
  <si>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</si>
  <si>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</si>
  <si>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</si>
  <si>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</si>
  <si>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</si>
  <si>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</si>
  <si>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</si>
  <si>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</si>
  <si>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</si>
  <si>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</si>
  <si>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</si>
  <si>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</si>
  <si>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</si>
  <si>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</si>
  <si>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</si>
  <si>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</si>
  <si>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</si>
  <si>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</si>
  <si>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</si>
  <si>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</si>
  <si>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</si>
  <si>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</si>
  <si>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</si>
  <si>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</si>
  <si>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</si>
  <si>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</si>
  <si>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</si>
  <si>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</si>
  <si>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</si>
  <si>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</si>
  <si>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</si>
  <si>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</si>
  <si>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</si>
  <si>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</si>
  <si>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</si>
  <si>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</si>
  <si>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</si>
  <si>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</si>
  <si>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</si>
  <si>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</si>
  <si>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</si>
  <si>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</si>
  <si>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</si>
  <si>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</si>
  <si>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</si>
  <si>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</si>
  <si>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</si>
  <si>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</si>
  <si>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</si>
  <si>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</si>
  <si>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</si>
  <si>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</si>
  <si>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</si>
  <si>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</si>
  <si>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</si>
  <si>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</si>
  <si>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</si>
  <si>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</si>
  <si>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</si>
  <si>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</si>
  <si>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</si>
  <si>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</si>
  <si>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</si>
  <si>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</si>
  <si>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</si>
  <si>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</si>
  <si>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</si>
  <si>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</si>
  <si>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</si>
  <si>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</si>
  <si>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</si>
  <si>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</si>
  <si>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</si>
  <si>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</si>
  <si>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</si>
  <si>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</si>
  <si>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</si>
  <si>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</si>
  <si>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</si>
  <si>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</si>
  <si>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</si>
  <si>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</si>
  <si>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</si>
  <si>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</si>
  <si>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</si>
  <si>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</si>
  <si>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</si>
  <si>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</si>
  <si>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</si>
  <si>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</si>
  <si>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</si>
  <si>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</si>
  <si>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</si>
  <si>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</si>
  <si>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</si>
  <si>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</si>
  <si>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</si>
  <si>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</si>
  <si>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</si>
  <si>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</si>
  <si>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1.27</t>
  </si>
  <si>
    <t>▲ 5.16</t>
  </si>
  <si>
    <t>一般会計</t>
  </si>
  <si>
    <t>大桑村農業集落排水事業会計</t>
  </si>
  <si>
    <t>大桑村簡易水道事業会計</t>
  </si>
  <si>
    <t>大桑村公共下水道事業会計</t>
  </si>
  <si>
    <t>大桑村国民健康保険事業特別会計</t>
  </si>
  <si>
    <t>大桑村後期高齢者医療事業特別会計</t>
  </si>
  <si>
    <t>その他会計（赤字）</t>
  </si>
  <si>
    <t>その他会計（黒字）</t>
  </si>
  <si>
    <t>R01</t>
    <phoneticPr fontId="5"/>
  </si>
  <si>
    <t>R02</t>
    <phoneticPr fontId="5"/>
  </si>
  <si>
    <t>R03</t>
    <phoneticPr fontId="5"/>
  </si>
  <si>
    <t>R04</t>
    <phoneticPr fontId="5"/>
  </si>
  <si>
    <t>R05</t>
    <phoneticPr fontId="5"/>
  </si>
  <si>
    <t>木曽広域連合</t>
    <rPh sb="0" eb="2">
      <t>キソ</t>
    </rPh>
    <rPh sb="2" eb="4">
      <t>コウイキ</t>
    </rPh>
    <rPh sb="4" eb="6">
      <t>レンゴウ</t>
    </rPh>
    <phoneticPr fontId="2"/>
  </si>
  <si>
    <t>　（一般会計）</t>
    <rPh sb="2" eb="4">
      <t>イッパン</t>
    </rPh>
    <rPh sb="4" eb="6">
      <t>カイケイ</t>
    </rPh>
    <phoneticPr fontId="2"/>
  </si>
  <si>
    <t>　（介護保険特別会計）</t>
    <rPh sb="2" eb="4">
      <t>カイゴ</t>
    </rPh>
    <rPh sb="4" eb="6">
      <t>ホケン</t>
    </rPh>
    <rPh sb="6" eb="8">
      <t>トクベツ</t>
    </rPh>
    <rPh sb="8" eb="10">
      <t>カイケイ</t>
    </rPh>
    <phoneticPr fontId="2"/>
  </si>
  <si>
    <t>　（下水道事業会計）</t>
    <rPh sb="2" eb="5">
      <t>ゲスイドウ</t>
    </rPh>
    <rPh sb="5" eb="7">
      <t>ジギョウ</t>
    </rPh>
    <rPh sb="7" eb="9">
      <t>カイケイ</t>
    </rPh>
    <phoneticPr fontId="2"/>
  </si>
  <si>
    <t>長野県後期高齢者医療広域連合</t>
    <rPh sb="0" eb="3">
      <t>ナガノケン</t>
    </rPh>
    <rPh sb="3" eb="5">
      <t>コウキ</t>
    </rPh>
    <rPh sb="5" eb="8">
      <t>コウレイシャ</t>
    </rPh>
    <rPh sb="8" eb="10">
      <t>イリョウ</t>
    </rPh>
    <rPh sb="10" eb="12">
      <t>コウイキ</t>
    </rPh>
    <rPh sb="12" eb="14">
      <t>レンゴウ</t>
    </rPh>
    <phoneticPr fontId="2"/>
  </si>
  <si>
    <t>　(一般会計）</t>
    <rPh sb="2" eb="4">
      <t>イッパン</t>
    </rPh>
    <rPh sb="4" eb="6">
      <t>カイケイ</t>
    </rPh>
    <phoneticPr fontId="2"/>
  </si>
  <si>
    <t>　（後期高齢者医療特別会計）</t>
    <rPh sb="2" eb="4">
      <t>コウキ</t>
    </rPh>
    <rPh sb="4" eb="7">
      <t>コウレイシャ</t>
    </rPh>
    <rPh sb="7" eb="9">
      <t>イリョウ</t>
    </rPh>
    <rPh sb="9" eb="11">
      <t>トクベツ</t>
    </rPh>
    <rPh sb="11" eb="13">
      <t>カイケイ</t>
    </rPh>
    <phoneticPr fontId="2"/>
  </si>
  <si>
    <t>長野県市町村総合事務組合</t>
    <rPh sb="0" eb="3">
      <t>ナガノケン</t>
    </rPh>
    <rPh sb="3" eb="6">
      <t>シチョウソン</t>
    </rPh>
    <rPh sb="6" eb="8">
      <t>ソウゴウ</t>
    </rPh>
    <rPh sb="8" eb="10">
      <t>ジム</t>
    </rPh>
    <rPh sb="10" eb="12">
      <t>クミアイ</t>
    </rPh>
    <phoneticPr fontId="2"/>
  </si>
  <si>
    <t>　（非常勤職員公務災害補償特別会計）</t>
    <rPh sb="2" eb="5">
      <t>ヒジョウキン</t>
    </rPh>
    <rPh sb="5" eb="7">
      <t>ショクイン</t>
    </rPh>
    <rPh sb="7" eb="9">
      <t>コウム</t>
    </rPh>
    <rPh sb="9" eb="11">
      <t>サイガイ</t>
    </rPh>
    <rPh sb="11" eb="13">
      <t>ホショウ</t>
    </rPh>
    <rPh sb="13" eb="15">
      <t>トクベツ</t>
    </rPh>
    <rPh sb="15" eb="17">
      <t>カイケイ</t>
    </rPh>
    <phoneticPr fontId="2"/>
  </si>
  <si>
    <t>長野県自治振興組合</t>
    <rPh sb="0" eb="3">
      <t>ナガノケン</t>
    </rPh>
    <rPh sb="3" eb="5">
      <t>ジチ</t>
    </rPh>
    <rPh sb="5" eb="7">
      <t>シンコウ</t>
    </rPh>
    <rPh sb="7" eb="9">
      <t>クミアイ</t>
    </rPh>
    <phoneticPr fontId="2"/>
  </si>
  <si>
    <t>中信地域町村交通災害共済事務組合</t>
    <rPh sb="0" eb="2">
      <t>チュウシン</t>
    </rPh>
    <rPh sb="2" eb="4">
      <t>チイキ</t>
    </rPh>
    <rPh sb="4" eb="6">
      <t>チョウソン</t>
    </rPh>
    <rPh sb="6" eb="8">
      <t>コウツウ</t>
    </rPh>
    <rPh sb="8" eb="10">
      <t>サイガイ</t>
    </rPh>
    <rPh sb="10" eb="12">
      <t>キョウサイ</t>
    </rPh>
    <rPh sb="12" eb="14">
      <t>ジム</t>
    </rPh>
    <rPh sb="14" eb="16">
      <t>クミアイ</t>
    </rPh>
    <phoneticPr fontId="2"/>
  </si>
  <si>
    <t>松塩筑木曽老人福祉施設組合</t>
    <rPh sb="0" eb="1">
      <t>マツ</t>
    </rPh>
    <rPh sb="1" eb="2">
      <t>シオ</t>
    </rPh>
    <rPh sb="2" eb="3">
      <t>チク</t>
    </rPh>
    <rPh sb="3" eb="5">
      <t>キソ</t>
    </rPh>
    <rPh sb="5" eb="7">
      <t>ロウジン</t>
    </rPh>
    <rPh sb="7" eb="9">
      <t>フクシ</t>
    </rPh>
    <rPh sb="9" eb="11">
      <t>シセツ</t>
    </rPh>
    <rPh sb="11" eb="13">
      <t>クミアイ</t>
    </rPh>
    <phoneticPr fontId="2"/>
  </si>
  <si>
    <t>地域福祉基金(R05年度末現在))</t>
    <rPh sb="0" eb="2">
      <t>チイキ</t>
    </rPh>
    <rPh sb="2" eb="4">
      <t>フクシ</t>
    </rPh>
    <rPh sb="4" eb="6">
      <t>キキン</t>
    </rPh>
    <phoneticPr fontId="5"/>
  </si>
  <si>
    <t>地域振興基金(R05年度末現在))</t>
    <rPh sb="0" eb="2">
      <t>チイキ</t>
    </rPh>
    <rPh sb="2" eb="4">
      <t>シンコウ</t>
    </rPh>
    <rPh sb="4" eb="6">
      <t>キキン</t>
    </rPh>
    <phoneticPr fontId="2"/>
  </si>
  <si>
    <t>公共施設整備基金(R05年度末現在))</t>
    <rPh sb="0" eb="2">
      <t>コウキョウ</t>
    </rPh>
    <rPh sb="2" eb="4">
      <t>シセツ</t>
    </rPh>
    <rPh sb="4" eb="6">
      <t>セイビ</t>
    </rPh>
    <rPh sb="6" eb="8">
      <t>キキン</t>
    </rPh>
    <phoneticPr fontId="2"/>
  </si>
  <si>
    <t>森林環境整備基金(R05年度末現在))</t>
    <rPh sb="0" eb="2">
      <t>シンリン</t>
    </rPh>
    <rPh sb="2" eb="4">
      <t>カンキョウ</t>
    </rPh>
    <rPh sb="4" eb="6">
      <t>セイビ</t>
    </rPh>
    <rPh sb="6" eb="8">
      <t>キキン</t>
    </rPh>
    <phoneticPr fontId="2"/>
  </si>
  <si>
    <t>ふるさと農村活性化基金(R05年度末現在))</t>
    <rPh sb="4" eb="6">
      <t>ノウソン</t>
    </rPh>
    <rPh sb="6" eb="9">
      <t>カッセイカ</t>
    </rPh>
    <rPh sb="9" eb="11">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</si>
  <si>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</si>
  <si>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</si>
  <si>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庁舎建設事業に伴う庁舎建設基金の積立により充当可能財源が増加したため一時的に減少していたが、Ｒ01年度から庁舎建設事業を実施したことにより増加した。R04～05年度に約8億円の繰上償還等を実施するため数値が減少した。有形固定資産減価償却率については、役場庁舎の老朽化が進んでおり、特に高い数値となっていたが、Ｒ01年度から実施した庁舎建設事業により、役場庁舎、保健センター、公民館の複合施設を建設しR03年度に完成したためR03は減少した。施設の新設や改修の予定はないため増加傾向となる見込みである。今後、減価償却資産率の高い重要施設について、住民を交えて検討していく必要がある。</t>
    <rPh sb="233" eb="235">
      <t>シセツ</t>
    </rPh>
    <rPh sb="236" eb="238">
      <t>シンセツ</t>
    </rPh>
    <rPh sb="239" eb="241">
      <t>カイシュウ</t>
    </rPh>
    <rPh sb="242" eb="244">
      <t>ヨテイ</t>
    </rPh>
    <rPh sb="249" eb="251">
      <t>ゾウカ</t>
    </rPh>
    <rPh sb="251" eb="253">
      <t>ケイコウ</t>
    </rPh>
    <rPh sb="256" eb="258">
      <t>ミコ</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</si>
  <si>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</si>
  <si>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</si>
  <si>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</si>
  <si>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</si>
  <si>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</si>
  <si>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</si>
  <si>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い値となっている。R03年度まで大型事業（庁舎建設事業・大桑橋橋梁整備事業）を継続して実施したため増加した。現在、数値の悪化を抑制するため、起債事業の峻別を行い事業の見直し先送りをしている。また、減債基金を積立て地方債の繰上償還を積極的に行い、計画的な起債管理に努める。</t>
    <rPh sb="82" eb="84">
      <t>ゲンザイ</t>
    </rPh>
    <rPh sb="108" eb="110">
      <t>ジギョウ</t>
    </rPh>
    <rPh sb="111" eb="113">
      <t>ミナオ</t>
    </rPh>
    <rPh sb="114" eb="116">
      <t>サキオク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</si>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</sst>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330026</c:v>
                </c:pt>
                <c:pt idx="3">
                  <c:v>278179</c:v>
                </c:pt>
                <c:pt idx="4">
                  <c:v>283153</c:v>
                </c:pt>
              </c:numCache>
            </c:numRef>
          </c:val>
          <c:smooth val="0"/>
          <c:extLst>
            <c:ext xmlns:c16="http://schemas.microsoft.com/office/drawing/2014/chart" uri="{C3380CC4-5D6E-409C-BE32-E72D297353CC}">
              <c16:uniqueId val="{00000000-C9B5-4DF4-9A72-8EC0EC03A0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344304</c:v>
                </c:pt>
                <c:pt idx="1">
                  <c:v>444672</c:v>
                </c:pt>
                <c:pt idx="2">
                  <c:v>641361</c:v>
                </c:pt>
                <c:pt idx="3">
                  <c:v>193215</c:v>
                </c:pt>
                <c:pt idx="4">
                  <c:v>123990</c:v>
                </c:pt>
              </c:numCache>
            </c:numRef>
          </c:val>
          <c:smooth val="0"/>
          <c:extLst>
            <c:ext xmlns:c16="http://schemas.microsoft.com/office/drawing/2014/chart" uri="{C3380CC4-5D6E-409C-BE32-E72D297353CC}">
              <c16:uniqueId val="{00000001-C9B5-4DF4-9A72-8EC0EC03A0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c:v>
                </c:pt>
                <c:pt idx="1">
                  <c:v>5.92</c:v>
                </c:pt>
                <c:pt idx="2">
                  <c:v>4.6500000000000004</c:v>
                </c:pt>
                <c:pt idx="3">
                  <c:v>5</c:v>
                </c:pt>
                <c:pt idx="4">
                  <c:v>3.4</c:v>
                </c:pt>
              </c:numCache>
            </c:numRef>
          </c:val>
          <c:extLst>
            <c:ext xmlns:c16="http://schemas.microsoft.com/office/drawing/2014/chart" uri="{C3380CC4-5D6E-409C-BE32-E72D297353CC}">
              <c16:uniqueId val="{00000000-FAE4-4BEF-8CEC-4A224341472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37.840000000000003</c:v>
                </c:pt>
                <c:pt idx="1">
                  <c:v>43.24</c:v>
                </c:pt>
                <c:pt idx="2">
                  <c:v>37.67</c:v>
                </c:pt>
                <c:pt idx="3">
                  <c:v>38.14</c:v>
                </c:pt>
                <c:pt idx="4">
                  <c:v>40.94</c:v>
                </c:pt>
              </c:numCache>
            </c:numRef>
          </c:val>
          <c:extLst>
            <c:ext xmlns:c16="http://schemas.microsoft.com/office/drawing/2014/chart" uri="{C3380CC4-5D6E-409C-BE32-E72D297353CC}">
              <c16:uniqueId val="{00000001-FAE4-4BEF-8CEC-4A224341472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-1.27</c:v>
                </c:pt>
                <c:pt idx="1">
                  <c:v>5.16</c:v>
                </c:pt>
                <c:pt idx="2">
                  <c:v>-5.16</c:v>
                </c:pt>
                <c:pt idx="3">
                  <c:v>14.06</c:v>
                </c:pt>
                <c:pt idx="4">
                  <c:v>14.15</c:v>
                </c:pt>
              </c:numCache>
            </c:numRef>
          </c:val>
          <c:smooth val="0"/>
          <c:extLst>
            <c:ext xmlns:c16="http://schemas.microsoft.com/office/drawing/2014/chart" uri="{C3380CC4-5D6E-409C-BE32-E72D297353CC}">
              <c16:uniqueId val="{00000002-FAE4-4BEF-8CEC-4A224341472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c:v>
                </c:pt>
                <c:pt idx="2">
                  <c:v>#N/A</c:v>
                </c:pt>
                <c:pt idx="3">
                  <c:v>0.11</c:v>
                </c:pt>
                <c:pt idx="4">
                  <c:v>#N/A</c:v>
                </c:pt>
                <c:pt idx="5">
                  <c:v>0.05</c:v>
                </c:pt>
                <c:pt idx="6">
                  <c:v>#N/A</c:v>
                </c:pt>
                <c:pt idx="7">
                  <c:v>1.52</c:v>
                </c:pt>
                <c:pt idx="8">
                  <c:v>0</c:v>
                </c:pt>
                <c:pt idx="9">
                  <c:v>0</c:v>
                </c:pt>
              </c:numCache>
            </c:numRef>
          </c:val>
          <c:extLst>
            <c:ext xmlns:c16="http://schemas.microsoft.com/office/drawing/2014/chart" uri="{C3380CC4-5D6E-409C-BE32-E72D297353CC}">
              <c16:uniqueId val="{00000000-144C-4BE1-9E77-5C29DE8D1D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44C-4BE1-9E77-5C29DE8D1D3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44C-4BE1-9E77-5C29DE8D1D3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44C-4BE1-9E77-5C29DE8D1D33}"/>
            </c:ext>
          </c:extLst>
        </c:ser>
        <c:ser>
          <c:idx val="4"/>
          <c:order val="4"/>
          <c:tx>
            <c:strRef>
              <c:f>データシート!$A$31</c:f>
              <c:strCache>
                <c:ptCount val="1"/>
                <c:pt idx="0">
                  <c:v>大桑村後期高齢者医療事業特別会計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1.02</c:v>
                </c:pt>
                <c:pt idx="8">
                  <c:v>#N/A</c:v>
                </c:pt>
                <c:pt idx="9">
                  <c:v>0</c:v>
                </c:pt>
              </c:numCache>
            </c:numRef>
          </c:val>
          <c:extLst>
            <c:ext xmlns:c16="http://schemas.microsoft.com/office/drawing/2014/chart" uri="{C3380CC4-5D6E-409C-BE32-E72D297353CC}">
              <c16:uniqueId val="{00000004-144C-4BE1-9E77-5C29DE8D1D33}"/>
            </c:ext>
          </c:extLst>
        </c:ser>
        <c:ser>
          <c:idx val="5"/>
          <c:order val="5"/>
          <c:tx>
            <c:strRef>
              <c:f>データシート!$A$32</c:f>
              <c:strCache>
                <c:ptCount val="1"/>
                <c:pt idx="0">
                  <c:v>大桑村国民健康保険事業特別会計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0.25</c:v>
                </c:pt>
                <c:pt idx="2">
                  <c:v>#N/A</c:v>
                </c:pt>
                <c:pt idx="3">
                  <c:v>0.08</c:v>
                </c:pt>
                <c:pt idx="4">
                  <c:v>#N/A</c:v>
                </c:pt>
                <c:pt idx="5">
                  <c:v>0.13</c:v>
                </c:pt>
                <c:pt idx="6">
                  <c:v>#N/A</c:v>
                </c:pt>
                <c:pt idx="7">
                  <c:v>109.18</c:v>
                </c:pt>
                <c:pt idx="8">
                  <c:v>#N/A</c:v>
                </c:pt>
                <c:pt idx="9">
                  <c:v>0.08</c:v>
                </c:pt>
              </c:numCache>
            </c:numRef>
          </c:val>
          <c:extLst>
            <c:ext xmlns:c16="http://schemas.microsoft.com/office/drawing/2014/chart" uri="{C3380CC4-5D6E-409C-BE32-E72D297353CC}">
              <c16:uniqueId val="{00000005-144C-4BE1-9E77-5C29DE8D1D33}"/>
            </c:ext>
          </c:extLst>
        </c:ser>
        <c:ser>
          <c:idx val="6"/>
          <c:order val="6"/>
          <c:tx>
            <c:strRef>
              <c:f>データシート!$A$33</c:f>
              <c:strCache>
                <c:ptCount val="1"/>
                <c:pt idx="0">
                  <c:v>大桑村公共下水道事業会計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c:ext xmlns:c16="http://schemas.microsoft.com/office/drawing/2014/chart" uri="{C3380CC4-5D6E-409C-BE32-E72D297353CC}">
              <c16:uniqueId val="{00000006-144C-4BE1-9E77-5C29DE8D1D33}"/>
            </c:ext>
          </c:extLst>
        </c:ser>
        <c:ser>
          <c:idx val="7"/>
          <c:order val="7"/>
          <c:tx>
            <c:strRef>
              <c:f>データシート!$A$34</c:f>
              <c:strCache>
                <c:ptCount val="1"/>
                <c:pt idx="0">
                  <c:v>大桑村簡易水道事業会計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0.51</c:v>
                </c:pt>
              </c:numCache>
            </c:numRef>
          </c:val>
          <c:extLst>
            <c:ext xmlns:c16="http://schemas.microsoft.com/office/drawing/2014/chart" uri="{C3380CC4-5D6E-409C-BE32-E72D297353CC}">
              <c16:uniqueId val="{00000007-144C-4BE1-9E77-5C29DE8D1D33}"/>
            </c:ext>
          </c:extLst>
        </c:ser>
        <c:ser>
          <c:idx val="8"/>
          <c:order val="8"/>
          <c:tx>
            <c:strRef>
              <c:f>データシート!$A$35</c:f>
              <c:strCache>
                <c:ptCount val="1"/>
                <c:pt idx="0">
                  <c:v>大桑村農業集落排水事業会計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1.02</c:v>
                </c:pt>
              </c:numCache>
            </c:numRef>
          </c:val>
          <c:extLst>
            <c:ext xmlns:c16="http://schemas.microsoft.com/office/drawing/2014/chart" uri="{C3380CC4-5D6E-409C-BE32-E72D297353CC}">
              <c16:uniqueId val="{00000008-144C-4BE1-9E77-5C29DE8D1D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5.49</c:v>
                </c:pt>
                <c:pt idx="2">
                  <c:v>#N/A</c:v>
                </c:pt>
                <c:pt idx="3">
                  <c:v>5.91</c:v>
                </c:pt>
                <c:pt idx="4">
                  <c:v>#N/A</c:v>
                </c:pt>
                <c:pt idx="5">
                  <c:v>4.6500000000000004</c:v>
                </c:pt>
                <c:pt idx="6">
                  <c:v>#N/A</c:v>
                </c:pt>
                <c:pt idx="7">
                  <c:v>4.99</c:v>
                </c:pt>
                <c:pt idx="8">
                  <c:v>#N/A</c:v>
                </c:pt>
                <c:pt idx="9">
                  <c:v>3.4</c:v>
                </c:pt>
              </c:numCache>
            </c:numRef>
          </c:val>
          <c:extLst>
            <c:ext xmlns:c16="http://schemas.microsoft.com/office/drawing/2014/chart" uri="{C3380CC4-5D6E-409C-BE32-E72D297353CC}">
              <c16:uniqueId val="{00000009-144C-4BE1-9E77-5C29DE8D1D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476</c:v>
                </c:pt>
                <c:pt idx="5">
                  <c:v>433</c:v>
                </c:pt>
                <c:pt idx="8">
                  <c:v>455</c:v>
                </c:pt>
                <c:pt idx="11">
                  <c:v>483</c:v>
                </c:pt>
                <c:pt idx="14">
                  <c:v>460</c:v>
                </c:pt>
              </c:numCache>
            </c:numRef>
          </c:val>
          <c:extLst>
            <c:ext xmlns:c16="http://schemas.microsoft.com/office/drawing/2014/chart" uri="{C3380CC4-5D6E-409C-BE32-E72D297353CC}">
              <c16:uniqueId val="{00000000-2909-47E8-AD88-92B61A4A624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909-47E8-AD88-92B61A4A624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3</c:v>
                </c:pt>
                <c:pt idx="6">
                  <c:v>3</c:v>
                </c:pt>
                <c:pt idx="9">
                  <c:v>3</c:v>
                </c:pt>
                <c:pt idx="12">
                  <c:v>3</c:v>
                </c:pt>
              </c:numCache>
            </c:numRef>
          </c:val>
          <c:extLst>
            <c:ext xmlns:c16="http://schemas.microsoft.com/office/drawing/2014/chart" uri="{C3380CC4-5D6E-409C-BE32-E72D297353CC}">
              <c16:uniqueId val="{00000002-2909-47E8-AD88-92B61A4A624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14</c:v>
                </c:pt>
                <c:pt idx="3">
                  <c:v>14</c:v>
                </c:pt>
                <c:pt idx="6">
                  <c:v>14</c:v>
                </c:pt>
                <c:pt idx="9">
                  <c:v>12</c:v>
                </c:pt>
                <c:pt idx="12">
                  <c:v>12</c:v>
                </c:pt>
              </c:numCache>
            </c:numRef>
          </c:val>
          <c:extLst>
            <c:ext xmlns:c16="http://schemas.microsoft.com/office/drawing/2014/chart" uri="{C3380CC4-5D6E-409C-BE32-E72D297353CC}">
              <c16:uniqueId val="{00000003-2909-47E8-AD88-92B61A4A624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163</c:v>
                </c:pt>
                <c:pt idx="3">
                  <c:v>149</c:v>
                </c:pt>
                <c:pt idx="6">
                  <c:v>148</c:v>
                </c:pt>
                <c:pt idx="9">
                  <c:v>143</c:v>
                </c:pt>
                <c:pt idx="12">
                  <c:v>127</c:v>
                </c:pt>
              </c:numCache>
            </c:numRef>
          </c:val>
          <c:extLst>
            <c:ext xmlns:c16="http://schemas.microsoft.com/office/drawing/2014/chart" uri="{C3380CC4-5D6E-409C-BE32-E72D297353CC}">
              <c16:uniqueId val="{00000004-2909-47E8-AD88-92B61A4A624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09-47E8-AD88-92B61A4A624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909-47E8-AD88-92B61A4A624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487</c:v>
                </c:pt>
                <c:pt idx="3">
                  <c:v>451</c:v>
                </c:pt>
                <c:pt idx="6">
                  <c:v>504</c:v>
                </c:pt>
                <c:pt idx="9">
                  <c:v>567</c:v>
                </c:pt>
                <c:pt idx="12">
                  <c:v>572</c:v>
                </c:pt>
              </c:numCache>
            </c:numRef>
          </c:val>
          <c:extLst>
            <c:ext xmlns:c16="http://schemas.microsoft.com/office/drawing/2014/chart" uri="{C3380CC4-5D6E-409C-BE32-E72D297353CC}">
              <c16:uniqueId val="{00000007-2909-47E8-AD88-92B61A4A624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191</c:v>
                </c:pt>
                <c:pt idx="2">
                  <c:v>#N/A</c:v>
                </c:pt>
                <c:pt idx="3">
                  <c:v>#N/A</c:v>
                </c:pt>
                <c:pt idx="4">
                  <c:v>184</c:v>
                </c:pt>
                <c:pt idx="5">
                  <c:v>#N/A</c:v>
                </c:pt>
                <c:pt idx="6">
                  <c:v>#N/A</c:v>
                </c:pt>
                <c:pt idx="7">
                  <c:v>214</c:v>
                </c:pt>
                <c:pt idx="8">
                  <c:v>#N/A</c:v>
                </c:pt>
                <c:pt idx="9">
                  <c:v>#N/A</c:v>
                </c:pt>
                <c:pt idx="10">
                  <c:v>242</c:v>
                </c:pt>
                <c:pt idx="11">
                  <c:v>#N/A</c:v>
                </c:pt>
                <c:pt idx="12">
                  <c:v>#N/A</c:v>
                </c:pt>
                <c:pt idx="13">
                  <c:v>254</c:v>
                </c:pt>
                <c:pt idx="14">
                  <c:v>#N/A</c:v>
                </c:pt>
              </c:numCache>
            </c:numRef>
          </c:val>
          <c:smooth val="0"/>
          <c:extLst>
            <c:ext xmlns:c16="http://schemas.microsoft.com/office/drawing/2014/chart" uri="{C3380CC4-5D6E-409C-BE32-E72D297353CC}">
              <c16:uniqueId val="{00000008-2909-47E8-AD88-92B61A4A624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4412</c:v>
                </c:pt>
                <c:pt idx="5">
                  <c:v>4461</c:v>
                </c:pt>
                <c:pt idx="8">
                  <c:v>4705</c:v>
                </c:pt>
                <c:pt idx="11">
                  <c:v>4838</c:v>
                </c:pt>
                <c:pt idx="14">
                  <c:v>4763</c:v>
                </c:pt>
              </c:numCache>
            </c:numRef>
          </c:val>
          <c:extLst>
            <c:ext xmlns:c16="http://schemas.microsoft.com/office/drawing/2014/chart" uri="{C3380CC4-5D6E-409C-BE32-E72D297353CC}">
              <c16:uniqueId val="{00000000-388E-4024-BEA5-4E5F50009B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72</c:v>
                </c:pt>
                <c:pt idx="5">
                  <c:v>110</c:v>
                </c:pt>
                <c:pt idx="8">
                  <c:v>96</c:v>
                </c:pt>
                <c:pt idx="11">
                  <c:v>82</c:v>
                </c:pt>
                <c:pt idx="14">
                  <c:v>77</c:v>
                </c:pt>
              </c:numCache>
            </c:numRef>
          </c:val>
          <c:extLst>
            <c:ext xmlns:c16="http://schemas.microsoft.com/office/drawing/2014/chart" uri="{C3380CC4-5D6E-409C-BE32-E72D297353CC}">
              <c16:uniqueId val="{00000001-388E-4024-BEA5-4E5F50009B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2094</c:v>
                </c:pt>
                <c:pt idx="5">
                  <c:v>2136</c:v>
                </c:pt>
                <c:pt idx="8">
                  <c:v>2045</c:v>
                </c:pt>
                <c:pt idx="11">
                  <c:v>1684</c:v>
                </c:pt>
                <c:pt idx="14">
                  <c:v>1237</c:v>
                </c:pt>
              </c:numCache>
            </c:numRef>
          </c:val>
          <c:extLst>
            <c:ext xmlns:c16="http://schemas.microsoft.com/office/drawing/2014/chart" uri="{C3380CC4-5D6E-409C-BE32-E72D297353CC}">
              <c16:uniqueId val="{00000002-388E-4024-BEA5-4E5F50009B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8E-4024-BEA5-4E5F50009B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8E-4024-BEA5-4E5F50009B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8E-4024-BEA5-4E5F50009B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592</c:v>
                </c:pt>
                <c:pt idx="3">
                  <c:v>549</c:v>
                </c:pt>
                <c:pt idx="6">
                  <c:v>529</c:v>
                </c:pt>
                <c:pt idx="9">
                  <c:v>567</c:v>
                </c:pt>
                <c:pt idx="12">
                  <c:v>518</c:v>
                </c:pt>
              </c:numCache>
            </c:numRef>
          </c:val>
          <c:extLst>
            <c:ext xmlns:c16="http://schemas.microsoft.com/office/drawing/2014/chart" uri="{C3380CC4-5D6E-409C-BE32-E72D297353CC}">
              <c16:uniqueId val="{00000006-388E-4024-BEA5-4E5F50009B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68</c:v>
                </c:pt>
                <c:pt idx="3">
                  <c:v>55</c:v>
                </c:pt>
                <c:pt idx="6">
                  <c:v>56</c:v>
                </c:pt>
                <c:pt idx="9">
                  <c:v>71</c:v>
                </c:pt>
                <c:pt idx="12">
                  <c:v>69</c:v>
                </c:pt>
              </c:numCache>
            </c:numRef>
          </c:val>
          <c:extLst>
            <c:ext xmlns:c16="http://schemas.microsoft.com/office/drawing/2014/chart" uri="{C3380CC4-5D6E-409C-BE32-E72D297353CC}">
              <c16:uniqueId val="{00000007-388E-4024-BEA5-4E5F50009B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1399</c:v>
                </c:pt>
                <c:pt idx="3">
                  <c:v>1311</c:v>
                </c:pt>
                <c:pt idx="6">
                  <c:v>1217</c:v>
                </c:pt>
                <c:pt idx="9">
                  <c:v>1142</c:v>
                </c:pt>
                <c:pt idx="12">
                  <c:v>1026</c:v>
                </c:pt>
              </c:numCache>
            </c:numRef>
          </c:val>
          <c:extLst>
            <c:ext xmlns:c16="http://schemas.microsoft.com/office/drawing/2014/chart" uri="{C3380CC4-5D6E-409C-BE32-E72D297353CC}">
              <c16:uniqueId val="{00000008-388E-4024-BEA5-4E5F50009B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77</c:v>
                </c:pt>
                <c:pt idx="3">
                  <c:v>59</c:v>
                </c:pt>
                <c:pt idx="6">
                  <c:v>47</c:v>
                </c:pt>
                <c:pt idx="9">
                  <c:v>36</c:v>
                </c:pt>
                <c:pt idx="12">
                  <c:v>34</c:v>
                </c:pt>
              </c:numCache>
            </c:numRef>
          </c:val>
          <c:extLst>
            <c:ext xmlns:c16="http://schemas.microsoft.com/office/drawing/2014/chart" uri="{C3380CC4-5D6E-409C-BE32-E72D297353CC}">
              <c16:uniqueId val="{00000009-388E-4024-BEA5-4E5F50009B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4922</c:v>
                </c:pt>
                <c:pt idx="3">
                  <c:v>5309</c:v>
                </c:pt>
                <c:pt idx="6">
                  <c:v>6309</c:v>
                </c:pt>
                <c:pt idx="9">
                  <c:v>5708</c:v>
                </c:pt>
                <c:pt idx="12">
                  <c:v>5238</c:v>
                </c:pt>
              </c:numCache>
            </c:numRef>
          </c:val>
          <c:extLst>
            <c:ext xmlns:c16="http://schemas.microsoft.com/office/drawing/2014/chart" uri="{C3380CC4-5D6E-409C-BE32-E72D297353CC}">
              <c16:uniqueId val="{0000000A-388E-4024-BEA5-4E5F50009B3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481</c:v>
                </c:pt>
                <c:pt idx="2">
                  <c:v>#N/A</c:v>
                </c:pt>
                <c:pt idx="3">
                  <c:v>#N/A</c:v>
                </c:pt>
                <c:pt idx="4">
                  <c:v>576</c:v>
                </c:pt>
                <c:pt idx="5">
                  <c:v>#N/A</c:v>
                </c:pt>
                <c:pt idx="6">
                  <c:v>#N/A</c:v>
                </c:pt>
                <c:pt idx="7">
                  <c:v>1312</c:v>
                </c:pt>
                <c:pt idx="8">
                  <c:v>#N/A</c:v>
                </c:pt>
                <c:pt idx="9">
                  <c:v>#N/A</c:v>
                </c:pt>
                <c:pt idx="10">
                  <c:v>920</c:v>
                </c:pt>
                <c:pt idx="11">
                  <c:v>#N/A</c:v>
                </c:pt>
                <c:pt idx="12">
                  <c:v>#N/A</c:v>
                </c:pt>
                <c:pt idx="13">
                  <c:v>807</c:v>
                </c:pt>
                <c:pt idx="14">
                  <c:v>#N/A</c:v>
                </c:pt>
              </c:numCache>
            </c:numRef>
          </c:val>
          <c:smooth val="0"/>
          <c:extLst>
            <c:ext xmlns:c16="http://schemas.microsoft.com/office/drawing/2014/chart" uri="{C3380CC4-5D6E-409C-BE32-E72D297353CC}">
              <c16:uniqueId val="{0000000B-388E-4024-BEA5-4E5F50009B3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945</c:v>
                </c:pt>
                <c:pt idx="1">
                  <c:v>943</c:v>
                </c:pt>
                <c:pt idx="2">
                  <c:v>1005</c:v>
                </c:pt>
              </c:numCache>
            </c:numRef>
          </c:val>
          <c:extLst>
            <c:ext xmlns:c16="http://schemas.microsoft.com/office/drawing/2014/chart" uri="{C3380CC4-5D6E-409C-BE32-E72D297353CC}">
              <c16:uniqueId val="{00000000-FE85-484E-8171-ABB4F9F63A8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401</c:v>
                </c:pt>
                <c:pt idx="1">
                  <c:v>388</c:v>
                </c:pt>
                <c:pt idx="2">
                  <c:v>36</c:v>
                </c:pt>
              </c:numCache>
            </c:numRef>
          </c:val>
          <c:extLst>
            <c:ext xmlns:c16="http://schemas.microsoft.com/office/drawing/2014/chart" uri="{C3380CC4-5D6E-409C-BE32-E72D297353CC}">
              <c16:uniqueId val="{00000001-FE85-484E-8171-ABB4F9F63A8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618</c:v>
                </c:pt>
                <c:pt idx="1">
                  <c:v>274</c:v>
                </c:pt>
                <c:pt idx="2">
                  <c:v>116</c:v>
                </c:pt>
              </c:numCache>
            </c:numRef>
          </c:val>
          <c:extLst>
            <c:ext xmlns:c16="http://schemas.microsoft.com/office/drawing/2014/chart" uri="{C3380CC4-5D6E-409C-BE32-E72D297353CC}">
              <c16:uniqueId val="{00000002-FE85-484E-8171-ABB4F9F63A8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{AF7B10F2-9D8C-42B9-9856-20EA4C116DCE}</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B2C-4B9F-AE52-0609D210E9B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{220E90BF-BAA3-4A49-8FEB-7E4688B2742C}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2C-4B9F-AE52-0609D210E9B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{DBD049D5-8278-47D3-B821-9E0B86DE8EA3}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2C-4B9F-AE52-0609D210E9B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{C8FA199C-A6F0-4542-AFE0-11A60380C711}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2C-4B9F-AE52-0609D210E9B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{F2D6B2E1-FFF5-4DA1-89E7-EEF3B0CE964B}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2C-4B9F-AE52-0609D210E9B4}"/>
                </c:ext>
              </c:extLst>
            </c:dLbl>
            <c:dLbl>
              <c:idx val="8"/>
              <c:layout/>
              <c:tx>
                <c:strRef>
                  <c:f>[1]公会計指標分析・財政指標組合せ分析表!$BX$50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{F4F3DA15-3BD4-4FBD-A31F-B41ACF225000}</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B2C-4B9F-AE52-0609D210E9B4}"/>
                </c:ext>
              </c:extLst>
            </c:dLbl>
            <c:dLbl>
              <c:idx val="16"/>
              <c:layout/>
              <c:tx>
                <c:strRef>
                  <c:f>[1]公会計指標分析・財政指標組合せ分析表!$CF$50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{A01346AA-B611-4098-A1F8-28D09315D2F2}</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B2C-4B9F-AE52-0609D210E9B4}"/>
                </c:ext>
              </c:extLst>
            </c:dLbl>
            <c:dLbl>
              <c:idx val="24"/>
              <c:layout/>
              <c:tx>
                <c:strRef>
                  <c:f>[1]公会計指標分析・財政指標組合せ分析表!$CN$50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{08F1390A-8CB3-4CFA-B1DF-B693F18DFF6A}</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B2C-4B9F-AE52-0609D210E9B4}"/>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{A8F17124-2D03-443D-A4F5-149EF1EB322C}</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B2C-4B9F-AE52-0609D210E9B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56.2</c:v>
                </c:pt>
                <c:pt idx="8">
                  <c:v>57.1</c:v>
                </c:pt>
                <c:pt idx="16">
                  <c:v>51.4</c:v>
                </c:pt>
                <c:pt idx="24">
                  <c:v>52.9</c:v>
                </c:pt>
                <c:pt idx="32">
                  <c:v>53.8</c:v>
                </c:pt>
              </c:numCache>
            </c:numRef>
          </c:xVal>
          <c:yVal>
            <c:numRef>
              <c:f>[1]公会計指標分析・財政指標組合せ分析表!$BP$51:$DC$51</c:f>
              <c:numCache>
                <c:formatCode>General</c:formatCode>
                <c:ptCount val="40"/>
                <c:pt idx="0">
                  <c:v>28.1</c:v>
                </c:pt>
                <c:pt idx="8">
                  <c:v>30.9</c:v>
                </c:pt>
                <c:pt idx="16">
                  <c:v>63.7</c:v>
                </c:pt>
                <c:pt idx="24">
                  <c:v>46.1</c:v>
                </c:pt>
                <c:pt idx="32">
                  <c:v>40.299999999999997</c:v>
                </c:pt>
              </c:numCache>
            </c:numRef>
          </c:yVal>
          <c:smooth val="0"/>
          <c:extLst>
            <c:ext xmlns:c16="http://schemas.microsoft.com/office/drawing/2014/chart" uri="{C3380CC4-5D6E-409C-BE32-E72D297353CC}">
              <c16:uniqueId val="{00000009-2B2C-4B9F-AE52-0609D210E9B4}"/>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4.1249862031829218E-2"/>
                  <c:y val="-0.10153527211214211"/>
                </c:manualLayout>
              </c:layout>
              <c:tx>
                <c:strRef>
                  <c:f>[1]公会計指標分析・財政指標組合せ分析表!$BP$50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{E84D8AA2-0CAD-4FE5-80A9-9283949DE2EA}</c15:txfldGUID>
                      <c15:f>[1]公会計指標分析・財政指標組合せ分析表!$BP$50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B2C-4B9F-AE52-0609D210E9B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{FC99A219-E580-42BD-965D-5BE192EE5B6D}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2C-4B9F-AE52-0609D210E9B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{AF2E2E60-8F99-4332-B2FA-4433CD84D29B}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2C-4B9F-AE52-0609D210E9B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{91F3CBEA-6ECD-4337-AB1A-275E73EDF2E8}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2C-4B9F-AE52-0609D210E9B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{B5950647-B515-4C1C-9EDB-FF0CFEDAC258}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2C-4B9F-AE52-0609D210E9B4}"/>
                </c:ext>
              </c:extLst>
            </c:dLbl>
            <c:dLbl>
              <c:idx val="8"/>
              <c:layout>
                <c:manualLayout>
                  <c:x val="-2.8886603414388305E-2"/>
                  <c:y val="-6.4739042105865174E-2"/>
                </c:manualLayout>
              </c:layout>
              <c:tx>
                <c:strRef>
                  <c:f>[1]公会計指標分析・財政指標組合せ分析表!$BX$50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{3D34813F-238C-44F5-B8AC-C9702AEFC534}</c15:txfldGUID>
                      <c15:f>[1]公会計指標分析・財政指標組合せ分析表!$BX$50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B2C-4B9F-AE52-0609D210E9B4}"/>
                </c:ext>
              </c:extLst>
            </c:dLbl>
            <c:dLbl>
              <c:idx val="16"/>
              <c:layout>
                <c:manualLayout>
                  <c:x val="-2.5910859310907666E-2"/>
                  <c:y val="-6.5965476536826245E-2"/>
                </c:manualLayout>
              </c:layout>
              <c:tx>
                <c:strRef>
                  <c:f>[1]公会計指標分析・財政指標組合せ分析表!$CF$50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{F1149442-9559-473D-B2AA-F6EEB35CE04E}</c15:txfldGUID>
                      <c15:f>[1]公会計指標分析・財政指標組合せ分析表!$CF$50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B2C-4B9F-AE52-0609D210E9B4}"/>
                </c:ext>
              </c:extLst>
            </c:dLbl>
            <c:dLbl>
              <c:idx val="24"/>
              <c:layout>
                <c:manualLayout>
                  <c:x val="-3.2015750650234161E-2"/>
                  <c:y val="-2.6716022437799969E-2"/>
                </c:manualLayout>
              </c:layout>
              <c:tx>
                <c:strRef>
                  <c:f>[1]公会計指標分析・財政指標組合せ分析表!$CN$50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{CF485DF8-9584-4F63-82E9-918C20A34E04}</c15:txfldGUID>
                      <c15:f>[1]公会計指標分析・財政指標組合せ分析表!$CN$50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B2C-4B9F-AE52-0609D210E9B4}"/>
                </c:ext>
              </c:extLst>
            </c:dLbl>
            <c:dLbl>
              <c:idx val="32"/>
              <c:layout/>
              <c:tx>
                <c:strRef>
                  <c:f>[1]公会計指標分析・財政指標組合せ分析表!$CV$50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{68ACCD60-6B6E-4802-85B1-14DB12B3D662}</c15:txfldGUID>
                      <c15:f>[1]公会計指標分析・財政指標組合せ分析表!$CV$50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B2C-4B9F-AE52-0609D210E9B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63.1</c:v>
                </c:pt>
                <c:pt idx="8">
                  <c:v>62.2</c:v>
                </c:pt>
                <c:pt idx="16">
                  <c:v>62.9</c:v>
                </c:pt>
                <c:pt idx="24">
                  <c:v>62.9</c:v>
                </c:pt>
                <c:pt idx="32">
                  <c:v>64.3</c:v>
                </c:pt>
              </c:numCache>
            </c:numRef>
          </c:xVal>
          <c:yVal>
            <c:numRef>
              <c:f>[1]公会計指標分析・財政指標組合せ分析表!$BP$55:$DC$55</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B2C-4B9F-AE52-0609D210E9B4}"/>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8.0128391740022595E-3"/>
                </c:manualLayout>
              </c:layout>
              <c:tx>
                <c:strRef>
                  <c:f>[1]公会計指標分析・財政指標組合せ分析表!$BP$72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{8CD13BD4-403F-4405-98E3-61075E7C8899}</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636B-4299-B0DF-4F192275F9B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{210FFFB9-AD20-4ADC-9AC2-3B000F1E325B}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6B-4299-B0DF-4F192275F9B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{B325D5F2-D338-4170-B3C6-72C4D06BED32}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6B-4299-B0DF-4F192275F9B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{C62570AC-40A9-4037-A2C3-F4312EFB3515}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6B-4299-B0DF-4F192275F9B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{4214AA38-CAF1-47E6-905B-BEAC305E4287}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6B-4299-B0DF-4F192275F9BB}"/>
                </c:ext>
              </c:extLst>
            </c:dLbl>
            <c:dLbl>
              <c:idx val="8"/>
              <c:layout>
                <c:manualLayout>
                  <c:x val="0"/>
                  <c:y val="8.0128391740021798E-3"/>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{01AF7C7A-FA87-49F1-9A31-B35E93FA5982}</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636B-4299-B0DF-4F192275F9BB}"/>
                </c:ext>
              </c:extLst>
            </c:dLbl>
            <c:dLbl>
              <c:idx val="16"/>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{8DFBB9EF-F025-495C-8B2D-B50E30C38E0D}</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636B-4299-B0DF-4F192275F9BB}"/>
                </c:ext>
              </c:extLst>
            </c:dLbl>
            <c:dLbl>
              <c:idx val="24"/>
              <c:tx>
                <c:strRef>
                  <c:f>[1]公会計指標分析・財政指標組合せ分析表!$CN$72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{DAE96712-C7FF-40D3-A125-3CC4A4A14232}</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636B-4299-B0DF-4F192275F9BB}"/>
                </c:ext>
              </c:extLst>
            </c:dLbl>
            <c:dLbl>
              <c:idx val="32"/>
              <c:tx>
                <c:strRef>
                  <c:f>[1]公会計指標分析・財政指標組合せ分析表!$CV$72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{DF3FE770-E36E-470A-8554-90BA996FF2C9}</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636B-4299-B0DF-4F192275F9B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10.6</c:v>
                </c:pt>
                <c:pt idx="8">
                  <c:v>10.6</c:v>
                </c:pt>
                <c:pt idx="16">
                  <c:v>10.5</c:v>
                </c:pt>
                <c:pt idx="24">
                  <c:v>10.8</c:v>
                </c:pt>
                <c:pt idx="32">
                  <c:v>11.7</c:v>
                </c:pt>
              </c:numCache>
            </c:numRef>
          </c:xVal>
          <c:yVal>
            <c:numRef>
              <c:f>[1]公会計指標分析・財政指標組合せ分析表!$BP$73:$DC$73</c:f>
              <c:numCache>
                <c:formatCode>General</c:formatCode>
                <c:ptCount val="40"/>
                <c:pt idx="0">
                  <c:v>28.1</c:v>
                </c:pt>
                <c:pt idx="8">
                  <c:v>30.9</c:v>
                </c:pt>
                <c:pt idx="16">
                  <c:v>63.7</c:v>
                </c:pt>
                <c:pt idx="24">
                  <c:v>46.1</c:v>
                </c:pt>
                <c:pt idx="32">
                  <c:v>40.299999999999997</c:v>
                </c:pt>
              </c:numCache>
            </c:numRef>
          </c:yVal>
          <c:smooth val="0"/>
          <c:extLst>
            <c:ext xmlns:c16="http://schemas.microsoft.com/office/drawing/2014/chart" uri="{C3380CC4-5D6E-409C-BE32-E72D297353CC}">
              <c16:uniqueId val="{00000009-636B-4299-B0DF-4F192275F9BB}"/>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9.0797735746181107E-2"/>
                </c:manualLayout>
              </c:layout>
              <c:tx>
                <c:strRef>
                  <c:f>[1]公会計指標分析・財政指標組合せ分析表!$BP$72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{355B3A50-A941-46B3-AE00-A6BDF89C1EFD}</c15:txfldGUID>
                      <c15:f>[1]公会計指標分析・財政指標組合せ分析表!$BP$72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636B-4299-B0DF-4F192275F9B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{3BD9D812-9062-48A0-A872-62F9ED17EE75}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6B-4299-B0DF-4F192275F9B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{D79B71E5-051E-4EB0-BE59-F23A1C340EA0}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6B-4299-B0DF-4F192275F9B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{6BB2D6EA-31F0-4AE6-8A47-1C5A1D9E73CD}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6B-4299-B0DF-4F192275F9B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{61C8C6D7-6E6A-4580-9AB9-54496A84EE82}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6B-4299-B0DF-4F192275F9BB}"/>
                </c:ext>
              </c:extLst>
            </c:dLbl>
            <c:dLbl>
              <c:idx val="8"/>
              <c:layout>
                <c:manualLayout>
                  <c:x val="-1.8235628084249993E-2"/>
                  <c:y val="-5.2956284201664899E-2"/>
                </c:manualLayout>
              </c:layout>
              <c:tx>
                <c:strRef>
                  <c:f>[1]公会計指標分析・財政指標組合せ分析表!$BX$72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{C1E11342-9E53-4D5E-92F6-970E57581A98}</c15:txfldGUID>
                      <c15:f>[1]公会計指標分析・財政指標組合せ分析表!$BX$72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636B-4299-B0DF-4F192275F9BB}"/>
                </c:ext>
              </c:extLst>
            </c:dLbl>
            <c:dLbl>
              <c:idx val="16"/>
              <c:layout>
                <c:manualLayout>
                  <c:x val="-3.1570342725075584E-2"/>
                  <c:y val="-4.3495921315535875E-2"/>
                </c:manualLayout>
              </c:layout>
              <c:tx>
                <c:strRef>
                  <c:f>[1]公会計指標分析・財政指標組合せ分析表!$CF$72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{40FB5132-2F93-4C9D-B1F5-2CC9BA1443F0}</c15:txfldGUID>
                      <c15:f>[1]公会計指標分析・財政指標組合せ分析表!$CF$72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636B-4299-B0DF-4F192275F9BB}"/>
                </c:ext>
              </c:extLst>
            </c:dLbl>
            <c:dLbl>
              <c:idx val="24"/>
              <c:tx>
                <c:strRef>
                  <c:f>[1]公会計指標分析・財政指標組合せ分析表!$CN$72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{56BFDDE0-E189-4A6D-99D8-53BC0DA3DA6F}</c15:txfldGUID>
                      <c15:f>[1]公会計指標分析・財政指標組合せ分析表!$CN$72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636B-4299-B0DF-4F192275F9BB}"/>
                </c:ext>
              </c:extLst>
            </c:dLbl>
            <c:dLbl>
              <c:idx val="32"/>
              <c:tx>
                <c:strRef>
                  <c:f>[1]公会計指標分析・財政指標組合せ分析表!$CV$72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{B6CE76E7-AEBF-4609-929A-5C45B2ECC685}</c15:txfldGUID>
                      <c15:f>[1]公会計指標分析・財政指標組合せ分析表!$CV$72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636B-4299-B0DF-4F192275F9B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5.8</c:v>
                </c:pt>
                <c:pt idx="8">
                  <c:v>5.8</c:v>
                </c:pt>
                <c:pt idx="16">
                  <c:v>6.1</c:v>
                </c:pt>
                <c:pt idx="24">
                  <c:v>6.4</c:v>
                </c:pt>
                <c:pt idx="32">
                  <c:v>6.7</c:v>
                </c:pt>
              </c:numCache>
            </c:numRef>
          </c:xVal>
          <c:yVal>
            <c:numRef>
              <c:f>[1]公会計指標分析・財政指標組合せ分析表!$BP$77:$DC$77</c:f>
              <c:numCache>
                <c:formatCode>General</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636B-4299-B0DF-4F192275F9BB}"/>
            </c:ext>
          </c:extLst>
        </c:ser>
        <c:dLbls>
          <c:showLegendKey val="0"/>
          <c:showVal val="1"/>
          <c:showCatName val="0"/>
          <c:showSerName val="0"/>
          <c:showPercent val="0"/>
          <c:showBubbleSize val="0"/>
        </c:dLbls>
        <c:axId val="84219776"/>
        <c:axId val="84234240"/>
      </c:scatterChart>
      <c:valAx>
        <c:axId val="84219776"/>
        <c:scaling>
          <c:orientation val="maxMin"/>
          <c:max val="1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元利償還金のピークは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651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百万円だった平成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年度であり、以降は減少した。しかし今後は、大型事業を継続して実施したことから令和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年度にピークを迎え、平成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年度同様の元利償還金額まで上昇すると思われる。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公営企業債の元利償還金に対する繰入金ピークの平成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年度から減少傾向となって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、今後は設備老朽化による事業費増により、増加が見込まれる。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算入公債費等については今まで交付税措置率の高い辺地債及び過疎債を中心に起債してきたが、令和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年度に本格的に実施した庁舎建設事業は、交付税措置率の低い公共施設等適正管理推進事業債しか起債できなかったため、今後は減少すると思われる。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満期一括償還地方債なし。</a:t>
          </a:r>
          <a:endParaRPr kumimoji="1" lang="en-US" altLang="ja-JP" sz="1000">
            <a:solidFill>
              <a:schemeClr val="dk1"/>
            </a:solidFill>
            <a:effectLst/>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一般会計等に係る地方債現在高は、大型事業を実施したことから令和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年度にピークを迎えたが、令和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億円の繰上償還を実施したため令和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億円減少した。令和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年度も</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円を</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繰上償還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公営企業債等繰入見込額については減少傾向にあ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るが、今後は設備老朽化による事業費増により、増加</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が見込まれる。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充当可能財源等の充当可能基金は、庁舎建設基金の積み立てにより増加していたが、令和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年度に庁舎建設基金を取崩して庁舎建設事業を実施したことから、令和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年度以降は基金は減少する。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長野県大桑村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・基金残高全体としては、減債基金、庁舎建設基金の取崩に伴い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・庁舎建設事業で起債した公共施設等適正管理推進事業債を繰上償還するため減債基金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百万円を取崩した。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・減債基金に財政調整基金の償還金分の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百万円積立てた。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・庁舎建設事業が令和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年度に完了し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旧庁舎解体事業が令和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年度に完了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たことにより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％程度を維持していく。</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・特定目的基金は、基金の目的に応じて計画的に適正な積み立てを行う。</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・庁舎建設基金：庁舎建設の経費の財源に充てる。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年度廃止）</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・地域福祉基金：高齢者等の保健福祉事業の推進に要する費用の財源に充てる。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年度廃止）</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・公共施設整備基金：公共施設等の整備に要する経費の財源に充てる。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・むらづくり基金：景観形成、ふるさとの伝統と文化の継承、高齢者福祉の推進等の財源に充てる。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・地域振興基金：地域振興の経費の財源に充てる。</a:t>
          </a:r>
          <a:endParaRPr lang="ja-JP" altLang="ja-JP">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・ふるさと農村活性化基金：集落共同事業の強化に対する支援事業に要する費用の財源に充てる。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・特産物販売施設整備基金：指定管理者が管理する大桑村特産物販売施設（木楽舎）の施設の整備に要する経費の財源に充てる。</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・森林環境整備基金：</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森林整備及びその促進に関する経費の財源に充てる。</a:t>
          </a:r>
          <a:endParaRPr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・新庁舎建設事業が令和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年度に完了し旧庁舎解体事業が令和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年度に完了たことにより、庁舎建設基金が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lang="ja-JP" altLang="ja-JP">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大桑村総合管理計画及び大桑村個別施設計画の方針に沿った公共施設の維持管理を行い、施設の長寿命化を図る。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・歳入余剰金による決算積立により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％程度を維持していく。</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・過度な積立ては行わず、標準財政規模の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％程度を超える積立てについては減債基金や特定目的目基金に積立てを行う。</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年度末までに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百万円程度積立て、令和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年度に繰上償還を実施した。令和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年度にも繰上償還を実施するため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・今後の財政負担軽減のため定期的な積立てを検討する。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年度に大桑橋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建設、新庁舎建設の大型事業が完了したことに伴い、償却率が大幅に改善された。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年度に旧</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役場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庁舎の解体を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したが、旧役場庁舎の耐用年数を超過しているため改善値に表れなかった。また、施設の新築や改修がなかったため上昇した。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さらなる施設の適切な維持管理に努めるために「個別施設計画」を反映させた「公共施設等総合管理計画」を活用し、総量の適正化を念頭に公共施設を管理する。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67" name="直線コネクタ 66"/>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68" name="有形固定資産減価償却率最小値テキスト"/>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69" name="直線コネクタ 68"/>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70" name="有形固定資産減価償却率最大値テキスト"/>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71" name="直線コネクタ 70"/>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23512</xdr:rowOff>
    </xdr:from>
    <xdr:ext cx="405111" cy="259045"/>
    <xdr:sp macro="" textlink="">
      <xdr:nvSpPr>
        <xdr:cNvPr id="72" name="有形固定資産減価償却率平均値テキスト"/>
        <xdr:cNvSpPr txBox="1"/>
      </xdr:nvSpPr>
      <xdr:spPr>
        <a:xfrm>
          <a:off x="4813300" y="5938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3" name="フローチャート: 判断 72"/>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4" name="フローチャート: 判断 7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5" name="フローチャート: 判断 74"/>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76" name="フローチャート: 判断 75"/>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77" name="フローチャート: 判断 76"/>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64135</xdr:rowOff>
    </xdr:from>
    <xdr:to>
      <xdr:col>23</xdr:col>
      <xdr:colOff>136525</xdr:colOff>
      <xdr:row>28</xdr:row>
      <xdr:rowOff>165735</xdr:rowOff>
    </xdr:to>
    <xdr:sp macro="" textlink="">
      <xdr:nvSpPr>
        <xdr:cNvPr id="83" name="楕円 82"/>
        <xdr:cNvSpPr/>
      </xdr:nvSpPr>
      <xdr:spPr>
        <a:xfrm>
          <a:off x="47117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87012</xdr:rowOff>
    </xdr:from>
    <xdr:ext cx="405111" cy="259045"/>
    <xdr:sp macro="" textlink="">
      <xdr:nvSpPr>
        <xdr:cNvPr id="84" name="有形固定資産減価償却率該当値テキスト"/>
        <xdr:cNvSpPr txBox="1"/>
      </xdr:nvSpPr>
      <xdr:spPr>
        <a:xfrm>
          <a:off x="4813300" y="548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36376</xdr:rowOff>
    </xdr:from>
    <xdr:to>
      <xdr:col>19</xdr:col>
      <xdr:colOff>187325</xdr:colOff>
      <xdr:row>28</xdr:row>
      <xdr:rowOff>137976</xdr:rowOff>
    </xdr:to>
    <xdr:sp macro="" textlink="">
      <xdr:nvSpPr>
        <xdr:cNvPr id="85" name="楕円 84"/>
        <xdr:cNvSpPr/>
      </xdr:nvSpPr>
      <xdr:spPr>
        <a:xfrm>
          <a:off x="4000500" y="56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87176</xdr:rowOff>
    </xdr:from>
    <xdr:to>
      <xdr:col>23</xdr:col>
      <xdr:colOff>85725</xdr:colOff>
      <xdr:row>28</xdr:row>
      <xdr:rowOff>114935</xdr:rowOff>
    </xdr:to>
    <xdr:cxnSp macro="">
      <xdr:nvCxnSpPr>
        <xdr:cNvPr id="86" name="直線コネクタ 85"/>
        <xdr:cNvCxnSpPr/>
      </xdr:nvCxnSpPr>
      <xdr:spPr>
        <a:xfrm>
          <a:off x="4051300" y="5659301"/>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161562</xdr:rowOff>
    </xdr:from>
    <xdr:to>
      <xdr:col>15</xdr:col>
      <xdr:colOff>187325</xdr:colOff>
      <xdr:row>28</xdr:row>
      <xdr:rowOff>91712</xdr:rowOff>
    </xdr:to>
    <xdr:sp macro="" textlink="">
      <xdr:nvSpPr>
        <xdr:cNvPr id="87" name="楕円 86"/>
        <xdr:cNvSpPr/>
      </xdr:nvSpPr>
      <xdr:spPr>
        <a:xfrm>
          <a:off x="3238500" y="556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40912</xdr:rowOff>
    </xdr:from>
    <xdr:to>
      <xdr:col>19</xdr:col>
      <xdr:colOff>136525</xdr:colOff>
      <xdr:row>28</xdr:row>
      <xdr:rowOff>87176</xdr:rowOff>
    </xdr:to>
    <xdr:cxnSp macro="">
      <xdr:nvCxnSpPr>
        <xdr:cNvPr id="88" name="直線コネクタ 87"/>
        <xdr:cNvCxnSpPr/>
      </xdr:nvCxnSpPr>
      <xdr:spPr>
        <a:xfrm>
          <a:off x="3289300" y="5613037"/>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165917</xdr:rowOff>
    </xdr:from>
    <xdr:to>
      <xdr:col>11</xdr:col>
      <xdr:colOff>187325</xdr:colOff>
      <xdr:row>29</xdr:row>
      <xdr:rowOff>96067</xdr:rowOff>
    </xdr:to>
    <xdr:sp macro="" textlink="">
      <xdr:nvSpPr>
        <xdr:cNvPr id="89" name="楕円 88"/>
        <xdr:cNvSpPr/>
      </xdr:nvSpPr>
      <xdr:spPr>
        <a:xfrm>
          <a:off x="2476500" y="57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40912</xdr:rowOff>
    </xdr:from>
    <xdr:to>
      <xdr:col>15</xdr:col>
      <xdr:colOff>136525</xdr:colOff>
      <xdr:row>29</xdr:row>
      <xdr:rowOff>45267</xdr:rowOff>
    </xdr:to>
    <xdr:cxnSp macro="">
      <xdr:nvCxnSpPr>
        <xdr:cNvPr id="90" name="直線コネクタ 89"/>
        <xdr:cNvCxnSpPr/>
      </xdr:nvCxnSpPr>
      <xdr:spPr>
        <a:xfrm flipV="1">
          <a:off x="2527300" y="5613037"/>
          <a:ext cx="762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138158</xdr:rowOff>
    </xdr:from>
    <xdr:to>
      <xdr:col>7</xdr:col>
      <xdr:colOff>187325</xdr:colOff>
      <xdr:row>29</xdr:row>
      <xdr:rowOff>68308</xdr:rowOff>
    </xdr:to>
    <xdr:sp macro="" textlink="">
      <xdr:nvSpPr>
        <xdr:cNvPr id="91" name="楕円 90"/>
        <xdr:cNvSpPr/>
      </xdr:nvSpPr>
      <xdr:spPr>
        <a:xfrm>
          <a:off x="1714500" y="571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17508</xdr:rowOff>
    </xdr:from>
    <xdr:to>
      <xdr:col>11</xdr:col>
      <xdr:colOff>136525</xdr:colOff>
      <xdr:row>29</xdr:row>
      <xdr:rowOff>45267</xdr:rowOff>
    </xdr:to>
    <xdr:cxnSp macro="">
      <xdr:nvCxnSpPr>
        <xdr:cNvPr id="92" name="直線コネクタ 91"/>
        <xdr:cNvCxnSpPr/>
      </xdr:nvCxnSpPr>
      <xdr:spPr>
        <a:xfrm>
          <a:off x="1765300" y="5761083"/>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93" name="n_1aveValue有形固定資産減価償却率"/>
        <xdr:cNvSpPr txBox="1"/>
      </xdr:nvSpPr>
      <xdr:spPr>
        <a:xfrm>
          <a:off x="38360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4"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95" name="n_3aveValue有形固定資産減価償却率"/>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100801</xdr:rowOff>
    </xdr:from>
    <xdr:ext cx="405111" cy="259045"/>
    <xdr:sp macro="" textlink="">
      <xdr:nvSpPr>
        <xdr:cNvPr id="96" name="n_4aveValue有形固定資産減価償却率"/>
        <xdr:cNvSpPr txBox="1"/>
      </xdr:nvSpPr>
      <xdr:spPr>
        <a:xfrm>
          <a:off x="156274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154503</xdr:rowOff>
    </xdr:from>
    <xdr:ext cx="405111" cy="259045"/>
    <xdr:sp macro="" textlink="">
      <xdr:nvSpPr>
        <xdr:cNvPr id="97" name="n_1mainValue有形固定資産減価償却率"/>
        <xdr:cNvSpPr txBox="1"/>
      </xdr:nvSpPr>
      <xdr:spPr>
        <a:xfrm>
          <a:off x="3836044" y="5383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108239</xdr:rowOff>
    </xdr:from>
    <xdr:ext cx="405111" cy="259045"/>
    <xdr:sp macro="" textlink="">
      <xdr:nvSpPr>
        <xdr:cNvPr id="98" name="n_2mainValue有形固定資産減価償却率"/>
        <xdr:cNvSpPr txBox="1"/>
      </xdr:nvSpPr>
      <xdr:spPr>
        <a:xfrm>
          <a:off x="3086744" y="5337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112594</xdr:rowOff>
    </xdr:from>
    <xdr:ext cx="405111" cy="259045"/>
    <xdr:sp macro="" textlink="">
      <xdr:nvSpPr>
        <xdr:cNvPr id="99" name="n_3mainValue有形固定資産減価償却率"/>
        <xdr:cNvSpPr txBox="1"/>
      </xdr:nvSpPr>
      <xdr:spPr>
        <a:xfrm>
          <a:off x="2324744" y="5513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84835</xdr:rowOff>
    </xdr:from>
    <xdr:ext cx="405111" cy="259045"/>
    <xdr:sp macro="" textlink="">
      <xdr:nvSpPr>
        <xdr:cNvPr id="100" name="n_4mainValue有形固定資産減価償却率"/>
        <xdr:cNvSpPr txBox="1"/>
      </xdr:nvSpPr>
      <xdr:spPr>
        <a:xfrm>
          <a:off x="1562744" y="5485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年度から減少してい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るが、大型事業の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大桑橋建設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新庁舎建設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に伴う起債の他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緊急自然災害防止対策事業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等により、類似団体よりも高くなっている。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億円を繰上償還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し公債費が増大したため上昇した。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年度以降は大きな繰上償還の予定はないため、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類似団体の平均値に近づく見込みである。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過疎対策事業債等の交付税措置率の高い地方債を計画的に起債し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、事業を峻別して起債事業も抑制しながら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健全的な財政運営に努める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8" name="テキスト ボックス 11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29" name="直線コネクタ 128"/>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30" name="債務償還比率最小値テキスト"/>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31" name="直線コネクタ 130"/>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31238</xdr:rowOff>
    </xdr:from>
    <xdr:ext cx="469744" cy="259045"/>
    <xdr:sp macro="" textlink="">
      <xdr:nvSpPr>
        <xdr:cNvPr id="134" name="債務償還比率平均値テキスト"/>
        <xdr:cNvSpPr txBox="1"/>
      </xdr:nvSpPr>
      <xdr:spPr>
        <a:xfrm>
          <a:off x="14846300" y="5431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35" name="フローチャート: 判断 134"/>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36" name="フローチャート: 判断 135"/>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37" name="フローチャート: 判断 136"/>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38" name="フローチャート: 判断 137"/>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39" name="フローチャート: 判断 138"/>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38989</xdr:rowOff>
    </xdr:from>
    <xdr:to>
      <xdr:col>76</xdr:col>
      <xdr:colOff>73025</xdr:colOff>
      <xdr:row>32</xdr:row>
      <xdr:rowOff>140589</xdr:rowOff>
    </xdr:to>
    <xdr:sp macro="" textlink="">
      <xdr:nvSpPr>
        <xdr:cNvPr id="145" name="楕円 144"/>
        <xdr:cNvSpPr/>
      </xdr:nvSpPr>
      <xdr:spPr>
        <a:xfrm>
          <a:off x="147447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17416</xdr:rowOff>
    </xdr:from>
    <xdr:ext cx="469744" cy="259045"/>
    <xdr:sp macro="" textlink="">
      <xdr:nvSpPr>
        <xdr:cNvPr id="146" name="債務償還比率該当値テキスト"/>
        <xdr:cNvSpPr txBox="1"/>
      </xdr:nvSpPr>
      <xdr:spPr>
        <a:xfrm>
          <a:off x="14846300" y="627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141351</xdr:rowOff>
    </xdr:from>
    <xdr:to>
      <xdr:col>72</xdr:col>
      <xdr:colOff>123825</xdr:colOff>
      <xdr:row>32</xdr:row>
      <xdr:rowOff>71501</xdr:rowOff>
    </xdr:to>
    <xdr:sp macro="" textlink="">
      <xdr:nvSpPr>
        <xdr:cNvPr id="147" name="楕円 146"/>
        <xdr:cNvSpPr/>
      </xdr:nvSpPr>
      <xdr:spPr>
        <a:xfrm>
          <a:off x="14033500" y="622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20701</xdr:rowOff>
    </xdr:from>
    <xdr:to>
      <xdr:col>76</xdr:col>
      <xdr:colOff>22225</xdr:colOff>
      <xdr:row>32</xdr:row>
      <xdr:rowOff>89789</xdr:rowOff>
    </xdr:to>
    <xdr:cxnSp macro="">
      <xdr:nvCxnSpPr>
        <xdr:cNvPr id="148" name="直線コネクタ 147"/>
        <xdr:cNvCxnSpPr/>
      </xdr:nvCxnSpPr>
      <xdr:spPr>
        <a:xfrm>
          <a:off x="14084300" y="6278626"/>
          <a:ext cx="7112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46355</xdr:rowOff>
    </xdr:from>
    <xdr:to>
      <xdr:col>68</xdr:col>
      <xdr:colOff>123825</xdr:colOff>
      <xdr:row>31</xdr:row>
      <xdr:rowOff>147955</xdr:rowOff>
    </xdr:to>
    <xdr:sp macro="" textlink="">
      <xdr:nvSpPr>
        <xdr:cNvPr id="149" name="楕円 148"/>
        <xdr:cNvSpPr/>
      </xdr:nvSpPr>
      <xdr:spPr>
        <a:xfrm>
          <a:off x="13271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97155</xdr:rowOff>
    </xdr:from>
    <xdr:to>
      <xdr:col>72</xdr:col>
      <xdr:colOff>73025</xdr:colOff>
      <xdr:row>32</xdr:row>
      <xdr:rowOff>20701</xdr:rowOff>
    </xdr:to>
    <xdr:cxnSp macro="">
      <xdr:nvCxnSpPr>
        <xdr:cNvPr id="150" name="直線コネクタ 149"/>
        <xdr:cNvCxnSpPr/>
      </xdr:nvCxnSpPr>
      <xdr:spPr>
        <a:xfrm>
          <a:off x="13322300" y="6183630"/>
          <a:ext cx="7620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76581</xdr:rowOff>
    </xdr:from>
    <xdr:to>
      <xdr:col>64</xdr:col>
      <xdr:colOff>123825</xdr:colOff>
      <xdr:row>32</xdr:row>
      <xdr:rowOff>6731</xdr:rowOff>
    </xdr:to>
    <xdr:sp macro="" textlink="">
      <xdr:nvSpPr>
        <xdr:cNvPr id="151" name="楕円 150"/>
        <xdr:cNvSpPr/>
      </xdr:nvSpPr>
      <xdr:spPr>
        <a:xfrm>
          <a:off x="12509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97155</xdr:rowOff>
    </xdr:from>
    <xdr:to>
      <xdr:col>68</xdr:col>
      <xdr:colOff>73025</xdr:colOff>
      <xdr:row>31</xdr:row>
      <xdr:rowOff>127381</xdr:rowOff>
    </xdr:to>
    <xdr:cxnSp macro="">
      <xdr:nvCxnSpPr>
        <xdr:cNvPr id="152" name="直線コネクタ 151"/>
        <xdr:cNvCxnSpPr/>
      </xdr:nvCxnSpPr>
      <xdr:spPr>
        <a:xfrm flipV="1">
          <a:off x="12560300" y="6183630"/>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149447</xdr:rowOff>
    </xdr:from>
    <xdr:to>
      <xdr:col>60</xdr:col>
      <xdr:colOff>123825</xdr:colOff>
      <xdr:row>32</xdr:row>
      <xdr:rowOff>79597</xdr:rowOff>
    </xdr:to>
    <xdr:sp macro="" textlink="">
      <xdr:nvSpPr>
        <xdr:cNvPr id="153" name="楕円 152"/>
        <xdr:cNvSpPr/>
      </xdr:nvSpPr>
      <xdr:spPr>
        <a:xfrm>
          <a:off x="11747500" y="623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127381</xdr:rowOff>
    </xdr:from>
    <xdr:to>
      <xdr:col>64</xdr:col>
      <xdr:colOff>73025</xdr:colOff>
      <xdr:row>32</xdr:row>
      <xdr:rowOff>28797</xdr:rowOff>
    </xdr:to>
    <xdr:cxnSp macro="">
      <xdr:nvCxnSpPr>
        <xdr:cNvPr id="154" name="直線コネクタ 153"/>
        <xdr:cNvCxnSpPr/>
      </xdr:nvCxnSpPr>
      <xdr:spPr>
        <a:xfrm flipV="1">
          <a:off x="11798300" y="6213856"/>
          <a:ext cx="762000" cy="7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55" name="n_1aveValue債務償還比率"/>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56" name="n_2aveValue債務償還比率"/>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57" name="n_3aveValue債務償還比率"/>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58" name="n_4aveValue債務償還比率"/>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62628</xdr:rowOff>
    </xdr:from>
    <xdr:ext cx="469744" cy="259045"/>
    <xdr:sp macro="" textlink="">
      <xdr:nvSpPr>
        <xdr:cNvPr id="159" name="n_1mainValue債務償還比率"/>
        <xdr:cNvSpPr txBox="1"/>
      </xdr:nvSpPr>
      <xdr:spPr>
        <a:xfrm>
          <a:off x="13836727" y="632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139082</xdr:rowOff>
    </xdr:from>
    <xdr:ext cx="469744" cy="259045"/>
    <xdr:sp macro="" textlink="">
      <xdr:nvSpPr>
        <xdr:cNvPr id="160" name="n_2mainValue債務償還比率"/>
        <xdr:cNvSpPr txBox="1"/>
      </xdr:nvSpPr>
      <xdr:spPr>
        <a:xfrm>
          <a:off x="13087427" y="622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169308</xdr:rowOff>
    </xdr:from>
    <xdr:ext cx="469744" cy="259045"/>
    <xdr:sp macro="" textlink="">
      <xdr:nvSpPr>
        <xdr:cNvPr id="161" name="n_3mainValue債務償還比率"/>
        <xdr:cNvSpPr txBox="1"/>
      </xdr:nvSpPr>
      <xdr:spPr>
        <a:xfrm>
          <a:off x="12325427"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70724</xdr:rowOff>
    </xdr:from>
    <xdr:ext cx="469744" cy="259045"/>
    <xdr:sp macro="" textlink="">
      <xdr:nvSpPr>
        <xdr:cNvPr id="162" name="n_4mainValue債務償還比率"/>
        <xdr:cNvSpPr txBox="1"/>
      </xdr:nvSpPr>
      <xdr:spPr>
        <a:xfrm>
          <a:off x="11563427" y="632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33545</xdr:rowOff>
    </xdr:from>
    <xdr:ext cx="405111" cy="259045"/>
    <xdr:sp macro="" textlink="">
      <xdr:nvSpPr>
        <xdr:cNvPr id="60" name="【道路】&#10;有形固定資産減価償却率平均値テキスト"/>
        <xdr:cNvSpPr txBox="1"/>
      </xdr:nvSpPr>
      <xdr:spPr>
        <a:xfrm>
          <a:off x="4673600" y="6377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82550</xdr:rowOff>
    </xdr:from>
    <xdr:to>
      <xdr:col>24</xdr:col>
      <xdr:colOff>114300</xdr:colOff>
      <xdr:row>36</xdr:row>
      <xdr:rowOff>12700</xdr:rowOff>
    </xdr:to>
    <xdr:sp macro="" textlink="">
      <xdr:nvSpPr>
        <xdr:cNvPr id="71" name="楕円 70"/>
        <xdr:cNvSpPr/>
      </xdr:nvSpPr>
      <xdr:spPr>
        <a:xfrm>
          <a:off x="4584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105427</xdr:rowOff>
    </xdr:from>
    <xdr:ext cx="405111" cy="259045"/>
    <xdr:sp macro="" textlink="">
      <xdr:nvSpPr>
        <xdr:cNvPr id="72" name="【道路】&#10;有形固定資産減価償却率該当値テキスト"/>
        <xdr:cNvSpPr txBox="1"/>
      </xdr:nvSpPr>
      <xdr:spPr>
        <a:xfrm>
          <a:off x="4673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43688</xdr:rowOff>
    </xdr:from>
    <xdr:to>
      <xdr:col>20</xdr:col>
      <xdr:colOff>38100</xdr:colOff>
      <xdr:row>35</xdr:row>
      <xdr:rowOff>145288</xdr:rowOff>
    </xdr:to>
    <xdr:sp macro="" textlink="">
      <xdr:nvSpPr>
        <xdr:cNvPr id="73" name="楕円 72"/>
        <xdr:cNvSpPr/>
      </xdr:nvSpPr>
      <xdr:spPr>
        <a:xfrm>
          <a:off x="3746500" y="60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94488</xdr:rowOff>
    </xdr:from>
    <xdr:to>
      <xdr:col>24</xdr:col>
      <xdr:colOff>63500</xdr:colOff>
      <xdr:row>35</xdr:row>
      <xdr:rowOff>133350</xdr:rowOff>
    </xdr:to>
    <xdr:cxnSp macro="">
      <xdr:nvCxnSpPr>
        <xdr:cNvPr id="74" name="直線コネクタ 73"/>
        <xdr:cNvCxnSpPr/>
      </xdr:nvCxnSpPr>
      <xdr:spPr>
        <a:xfrm>
          <a:off x="3797300" y="609523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2540</xdr:rowOff>
    </xdr:from>
    <xdr:to>
      <xdr:col>15</xdr:col>
      <xdr:colOff>101600</xdr:colOff>
      <xdr:row>35</xdr:row>
      <xdr:rowOff>104140</xdr:rowOff>
    </xdr:to>
    <xdr:sp macro="" textlink="">
      <xdr:nvSpPr>
        <xdr:cNvPr id="75" name="楕円 74"/>
        <xdr:cNvSpPr/>
      </xdr:nvSpPr>
      <xdr:spPr>
        <a:xfrm>
          <a:off x="2857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53340</xdr:rowOff>
    </xdr:from>
    <xdr:to>
      <xdr:col>19</xdr:col>
      <xdr:colOff>177800</xdr:colOff>
      <xdr:row>35</xdr:row>
      <xdr:rowOff>94488</xdr:rowOff>
    </xdr:to>
    <xdr:cxnSp macro="">
      <xdr:nvCxnSpPr>
        <xdr:cNvPr id="76" name="直線コネクタ 75"/>
        <xdr:cNvCxnSpPr/>
      </xdr:nvCxnSpPr>
      <xdr:spPr>
        <a:xfrm>
          <a:off x="2908300" y="605409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125984</xdr:rowOff>
    </xdr:from>
    <xdr:to>
      <xdr:col>10</xdr:col>
      <xdr:colOff>165100</xdr:colOff>
      <xdr:row>35</xdr:row>
      <xdr:rowOff>56134</xdr:rowOff>
    </xdr:to>
    <xdr:sp macro="" textlink="">
      <xdr:nvSpPr>
        <xdr:cNvPr id="77" name="楕円 76"/>
        <xdr:cNvSpPr/>
      </xdr:nvSpPr>
      <xdr:spPr>
        <a:xfrm>
          <a:off x="1968500" y="59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5334</xdr:rowOff>
    </xdr:from>
    <xdr:to>
      <xdr:col>15</xdr:col>
      <xdr:colOff>50800</xdr:colOff>
      <xdr:row>35</xdr:row>
      <xdr:rowOff>53340</xdr:rowOff>
    </xdr:to>
    <xdr:cxnSp macro="">
      <xdr:nvCxnSpPr>
        <xdr:cNvPr id="78" name="直線コネクタ 77"/>
        <xdr:cNvCxnSpPr/>
      </xdr:nvCxnSpPr>
      <xdr:spPr>
        <a:xfrm>
          <a:off x="2019300" y="600608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87122</xdr:rowOff>
    </xdr:from>
    <xdr:to>
      <xdr:col>6</xdr:col>
      <xdr:colOff>38100</xdr:colOff>
      <xdr:row>35</xdr:row>
      <xdr:rowOff>17272</xdr:rowOff>
    </xdr:to>
    <xdr:sp macro="" textlink="">
      <xdr:nvSpPr>
        <xdr:cNvPr id="79" name="楕円 78"/>
        <xdr:cNvSpPr/>
      </xdr:nvSpPr>
      <xdr:spPr>
        <a:xfrm>
          <a:off x="1079500" y="5916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137922</xdr:rowOff>
    </xdr:from>
    <xdr:to>
      <xdr:col>10</xdr:col>
      <xdr:colOff>114300</xdr:colOff>
      <xdr:row>35</xdr:row>
      <xdr:rowOff>5334</xdr:rowOff>
    </xdr:to>
    <xdr:cxnSp macro="">
      <xdr:nvCxnSpPr>
        <xdr:cNvPr id="80" name="直線コネクタ 79"/>
        <xdr:cNvCxnSpPr/>
      </xdr:nvCxnSpPr>
      <xdr:spPr>
        <a:xfrm>
          <a:off x="1130300" y="596722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120413</xdr:rowOff>
    </xdr:from>
    <xdr:ext cx="405111" cy="259045"/>
    <xdr:sp macro="" textlink="">
      <xdr:nvSpPr>
        <xdr:cNvPr id="81" name="n_1aveValue【道路】&#10;有形固定資産減価償却率"/>
        <xdr:cNvSpPr txBox="1"/>
      </xdr:nvSpPr>
      <xdr:spPr>
        <a:xfrm>
          <a:off x="3582044" y="646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2" name="n_2aveValue【道路】&#10;有形固定資産減価償却率"/>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3" name="n_3aveValue【道路】&#10;有形固定資産減価償却率"/>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31259</xdr:rowOff>
    </xdr:from>
    <xdr:ext cx="405111" cy="259045"/>
    <xdr:sp macro="" textlink="">
      <xdr:nvSpPr>
        <xdr:cNvPr id="84" name="n_4aveValue【道路】&#10;有形固定資産減価償却率"/>
        <xdr:cNvSpPr txBox="1"/>
      </xdr:nvSpPr>
      <xdr:spPr>
        <a:xfrm>
          <a:off x="927744"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161815</xdr:rowOff>
    </xdr:from>
    <xdr:ext cx="405111" cy="259045"/>
    <xdr:sp macro="" textlink="">
      <xdr:nvSpPr>
        <xdr:cNvPr id="85" name="n_1mainValue【道路】&#10;有形固定資産減価償却率"/>
        <xdr:cNvSpPr txBox="1"/>
      </xdr:nvSpPr>
      <xdr:spPr>
        <a:xfrm>
          <a:off x="35820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120667</xdr:rowOff>
    </xdr:from>
    <xdr:ext cx="405111" cy="259045"/>
    <xdr:sp macro="" textlink="">
      <xdr:nvSpPr>
        <xdr:cNvPr id="86" name="n_2mainValue【道路】&#10;有形固定資産減価償却率"/>
        <xdr:cNvSpPr txBox="1"/>
      </xdr:nvSpPr>
      <xdr:spPr>
        <a:xfrm>
          <a:off x="2705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72661</xdr:rowOff>
    </xdr:from>
    <xdr:ext cx="405111" cy="259045"/>
    <xdr:sp macro="" textlink="">
      <xdr:nvSpPr>
        <xdr:cNvPr id="87" name="n_3mainValue【道路】&#10;有形固定資産減価償却率"/>
        <xdr:cNvSpPr txBox="1"/>
      </xdr:nvSpPr>
      <xdr:spPr>
        <a:xfrm>
          <a:off x="1816744" y="57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88" name="n_4mainValue【道路】&#10;有形固定資産減価償却率"/>
        <xdr:cNvSpPr txBox="1"/>
      </xdr:nvSpPr>
      <xdr:spPr>
        <a:xfrm>
          <a:off x="927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67081</xdr:rowOff>
    </xdr:from>
    <xdr:to>
      <xdr:col>55</xdr:col>
      <xdr:colOff>50800</xdr:colOff>
      <xdr:row>39</xdr:row>
      <xdr:rowOff>168681</xdr:rowOff>
    </xdr:to>
    <xdr:sp macro="" textlink="">
      <xdr:nvSpPr>
        <xdr:cNvPr id="128" name="楕円 127"/>
        <xdr:cNvSpPr/>
      </xdr:nvSpPr>
      <xdr:spPr>
        <a:xfrm>
          <a:off x="10426700" y="67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45508</xdr:rowOff>
    </xdr:from>
    <xdr:ext cx="534377" cy="259045"/>
    <xdr:sp macro="" textlink="">
      <xdr:nvSpPr>
        <xdr:cNvPr id="129" name="【道路】&#10;一人当たり延長該当値テキスト"/>
        <xdr:cNvSpPr txBox="1"/>
      </xdr:nvSpPr>
      <xdr:spPr>
        <a:xfrm>
          <a:off x="10515600" y="673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76546</xdr:rowOff>
    </xdr:from>
    <xdr:to>
      <xdr:col>50</xdr:col>
      <xdr:colOff>165100</xdr:colOff>
      <xdr:row>40</xdr:row>
      <xdr:rowOff>6696</xdr:rowOff>
    </xdr:to>
    <xdr:sp macro="" textlink="">
      <xdr:nvSpPr>
        <xdr:cNvPr id="130" name="楕円 129"/>
        <xdr:cNvSpPr/>
      </xdr:nvSpPr>
      <xdr:spPr>
        <a:xfrm>
          <a:off x="9588500" y="67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117881</xdr:rowOff>
    </xdr:from>
    <xdr:to>
      <xdr:col>55</xdr:col>
      <xdr:colOff>0</xdr:colOff>
      <xdr:row>39</xdr:row>
      <xdr:rowOff>127346</xdr:rowOff>
    </xdr:to>
    <xdr:cxnSp macro="">
      <xdr:nvCxnSpPr>
        <xdr:cNvPr id="131" name="直線コネクタ 130"/>
        <xdr:cNvCxnSpPr/>
      </xdr:nvCxnSpPr>
      <xdr:spPr>
        <a:xfrm flipV="1">
          <a:off x="9639300" y="6804431"/>
          <a:ext cx="838200" cy="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88440</xdr:rowOff>
    </xdr:from>
    <xdr:to>
      <xdr:col>46</xdr:col>
      <xdr:colOff>38100</xdr:colOff>
      <xdr:row>40</xdr:row>
      <xdr:rowOff>18590</xdr:rowOff>
    </xdr:to>
    <xdr:sp macro="" textlink="">
      <xdr:nvSpPr>
        <xdr:cNvPr id="132" name="楕円 131"/>
        <xdr:cNvSpPr/>
      </xdr:nvSpPr>
      <xdr:spPr>
        <a:xfrm>
          <a:off x="8699500" y="677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127346</xdr:rowOff>
    </xdr:from>
    <xdr:to>
      <xdr:col>50</xdr:col>
      <xdr:colOff>114300</xdr:colOff>
      <xdr:row>39</xdr:row>
      <xdr:rowOff>139240</xdr:rowOff>
    </xdr:to>
    <xdr:cxnSp macro="">
      <xdr:nvCxnSpPr>
        <xdr:cNvPr id="133" name="直線コネクタ 132"/>
        <xdr:cNvCxnSpPr/>
      </xdr:nvCxnSpPr>
      <xdr:spPr>
        <a:xfrm flipV="1">
          <a:off x="8750300" y="6813896"/>
          <a:ext cx="889000" cy="1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98118</xdr:rowOff>
    </xdr:from>
    <xdr:to>
      <xdr:col>41</xdr:col>
      <xdr:colOff>101600</xdr:colOff>
      <xdr:row>40</xdr:row>
      <xdr:rowOff>28268</xdr:rowOff>
    </xdr:to>
    <xdr:sp macro="" textlink="">
      <xdr:nvSpPr>
        <xdr:cNvPr id="134" name="楕円 133"/>
        <xdr:cNvSpPr/>
      </xdr:nvSpPr>
      <xdr:spPr>
        <a:xfrm>
          <a:off x="7810500" y="678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139240</xdr:rowOff>
    </xdr:from>
    <xdr:to>
      <xdr:col>45</xdr:col>
      <xdr:colOff>177800</xdr:colOff>
      <xdr:row>39</xdr:row>
      <xdr:rowOff>148918</xdr:rowOff>
    </xdr:to>
    <xdr:cxnSp macro="">
      <xdr:nvCxnSpPr>
        <xdr:cNvPr id="135" name="直線コネクタ 134"/>
        <xdr:cNvCxnSpPr/>
      </xdr:nvCxnSpPr>
      <xdr:spPr>
        <a:xfrm flipV="1">
          <a:off x="7861300" y="6825790"/>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105433</xdr:rowOff>
    </xdr:from>
    <xdr:to>
      <xdr:col>36</xdr:col>
      <xdr:colOff>165100</xdr:colOff>
      <xdr:row>40</xdr:row>
      <xdr:rowOff>35583</xdr:rowOff>
    </xdr:to>
    <xdr:sp macro="" textlink="">
      <xdr:nvSpPr>
        <xdr:cNvPr id="136" name="楕円 135"/>
        <xdr:cNvSpPr/>
      </xdr:nvSpPr>
      <xdr:spPr>
        <a:xfrm>
          <a:off x="6921500" y="6791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148918</xdr:rowOff>
    </xdr:from>
    <xdr:to>
      <xdr:col>41</xdr:col>
      <xdr:colOff>50800</xdr:colOff>
      <xdr:row>39</xdr:row>
      <xdr:rowOff>156233</xdr:rowOff>
    </xdr:to>
    <xdr:cxnSp macro="">
      <xdr:nvCxnSpPr>
        <xdr:cNvPr id="137" name="直線コネクタ 136"/>
        <xdr:cNvCxnSpPr/>
      </xdr:nvCxnSpPr>
      <xdr:spPr>
        <a:xfrm flipV="1">
          <a:off x="6972300" y="683546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169273</xdr:rowOff>
    </xdr:from>
    <xdr:ext cx="534377" cy="259045"/>
    <xdr:sp macro="" textlink="">
      <xdr:nvSpPr>
        <xdr:cNvPr id="142" name="n_1mainValue【道路】&#10;一人当たり延長"/>
        <xdr:cNvSpPr txBox="1"/>
      </xdr:nvSpPr>
      <xdr:spPr>
        <a:xfrm>
          <a:off x="9359411" y="68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9717</xdr:rowOff>
    </xdr:from>
    <xdr:ext cx="534377" cy="259045"/>
    <xdr:sp macro="" textlink="">
      <xdr:nvSpPr>
        <xdr:cNvPr id="143" name="n_2mainValue【道路】&#10;一人当たり延長"/>
        <xdr:cNvSpPr txBox="1"/>
      </xdr:nvSpPr>
      <xdr:spPr>
        <a:xfrm>
          <a:off x="8483111" y="6867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19395</xdr:rowOff>
    </xdr:from>
    <xdr:ext cx="534377" cy="259045"/>
    <xdr:sp macro="" textlink="">
      <xdr:nvSpPr>
        <xdr:cNvPr id="144" name="n_3mainValue【道路】&#10;一人当たり延長"/>
        <xdr:cNvSpPr txBox="1"/>
      </xdr:nvSpPr>
      <xdr:spPr>
        <a:xfrm>
          <a:off x="7594111" y="687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26710</xdr:rowOff>
    </xdr:from>
    <xdr:ext cx="534377" cy="259045"/>
    <xdr:sp macro="" textlink="">
      <xdr:nvSpPr>
        <xdr:cNvPr id="145" name="n_4mainValue【道路】&#10;一人当たり延長"/>
        <xdr:cNvSpPr txBox="1"/>
      </xdr:nvSpPr>
      <xdr:spPr>
        <a:xfrm>
          <a:off x="6705111" y="688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77850</xdr:rowOff>
    </xdr:from>
    <xdr:ext cx="405111" cy="259045"/>
    <xdr:sp macro="" textlink="">
      <xdr:nvSpPr>
        <xdr:cNvPr id="176" name="【橋りょう・トンネル】&#10;有形固定資産減価償却率平均値テキスト"/>
        <xdr:cNvSpPr txBox="1"/>
      </xdr:nvSpPr>
      <xdr:spPr>
        <a:xfrm>
          <a:off x="4673600" y="10536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11249</xdr:rowOff>
    </xdr:from>
    <xdr:to>
      <xdr:col>24</xdr:col>
      <xdr:colOff>114300</xdr:colOff>
      <xdr:row>59</xdr:row>
      <xdr:rowOff>112849</xdr:rowOff>
    </xdr:to>
    <xdr:sp macro="" textlink="">
      <xdr:nvSpPr>
        <xdr:cNvPr id="187" name="楕円 186"/>
        <xdr:cNvSpPr/>
      </xdr:nvSpPr>
      <xdr:spPr>
        <a:xfrm>
          <a:off x="45847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34126</xdr:rowOff>
    </xdr:from>
    <xdr:ext cx="405111" cy="259045"/>
    <xdr:sp macro="" textlink="">
      <xdr:nvSpPr>
        <xdr:cNvPr id="188" name="【橋りょう・トンネル】&#10;有形固定資産減価償却率該当値テキスト"/>
        <xdr:cNvSpPr txBox="1"/>
      </xdr:nvSpPr>
      <xdr:spPr>
        <a:xfrm>
          <a:off x="4673600" y="9978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4717</xdr:rowOff>
    </xdr:from>
    <xdr:to>
      <xdr:col>20</xdr:col>
      <xdr:colOff>38100</xdr:colOff>
      <xdr:row>59</xdr:row>
      <xdr:rowOff>106317</xdr:rowOff>
    </xdr:to>
    <xdr:sp macro="" textlink="">
      <xdr:nvSpPr>
        <xdr:cNvPr id="189" name="楕円 188"/>
        <xdr:cNvSpPr/>
      </xdr:nvSpPr>
      <xdr:spPr>
        <a:xfrm>
          <a:off x="3746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55517</xdr:rowOff>
    </xdr:from>
    <xdr:to>
      <xdr:col>24</xdr:col>
      <xdr:colOff>63500</xdr:colOff>
      <xdr:row>59</xdr:row>
      <xdr:rowOff>62049</xdr:rowOff>
    </xdr:to>
    <xdr:cxnSp macro="">
      <xdr:nvCxnSpPr>
        <xdr:cNvPr id="190" name="直線コネクタ 189"/>
        <xdr:cNvCxnSpPr/>
      </xdr:nvCxnSpPr>
      <xdr:spPr>
        <a:xfrm>
          <a:off x="3797300" y="1017106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154940</xdr:rowOff>
    </xdr:from>
    <xdr:to>
      <xdr:col>15</xdr:col>
      <xdr:colOff>101600</xdr:colOff>
      <xdr:row>59</xdr:row>
      <xdr:rowOff>85090</xdr:rowOff>
    </xdr:to>
    <xdr:sp macro="" textlink="">
      <xdr:nvSpPr>
        <xdr:cNvPr id="191" name="楕円 190"/>
        <xdr:cNvSpPr/>
      </xdr:nvSpPr>
      <xdr:spPr>
        <a:xfrm>
          <a:off x="2857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34290</xdr:rowOff>
    </xdr:from>
    <xdr:to>
      <xdr:col>19</xdr:col>
      <xdr:colOff>177800</xdr:colOff>
      <xdr:row>59</xdr:row>
      <xdr:rowOff>55517</xdr:rowOff>
    </xdr:to>
    <xdr:cxnSp macro="">
      <xdr:nvCxnSpPr>
        <xdr:cNvPr id="192" name="直線コネクタ 191"/>
        <xdr:cNvCxnSpPr/>
      </xdr:nvCxnSpPr>
      <xdr:spPr>
        <a:xfrm>
          <a:off x="2908300" y="1014984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3" name="楕円 192"/>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34290</xdr:rowOff>
    </xdr:from>
    <xdr:to>
      <xdr:col>15</xdr:col>
      <xdr:colOff>50800</xdr:colOff>
      <xdr:row>60</xdr:row>
      <xdr:rowOff>102870</xdr:rowOff>
    </xdr:to>
    <xdr:cxnSp macro="">
      <xdr:nvCxnSpPr>
        <xdr:cNvPr id="194" name="直線コネクタ 193"/>
        <xdr:cNvCxnSpPr/>
      </xdr:nvCxnSpPr>
      <xdr:spPr>
        <a:xfrm flipV="1">
          <a:off x="2019300" y="101498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34109</xdr:rowOff>
    </xdr:from>
    <xdr:to>
      <xdr:col>6</xdr:col>
      <xdr:colOff>38100</xdr:colOff>
      <xdr:row>60</xdr:row>
      <xdr:rowOff>135709</xdr:rowOff>
    </xdr:to>
    <xdr:sp macro="" textlink="">
      <xdr:nvSpPr>
        <xdr:cNvPr id="195" name="楕円 194"/>
        <xdr:cNvSpPr/>
      </xdr:nvSpPr>
      <xdr:spPr>
        <a:xfrm>
          <a:off x="1079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84909</xdr:rowOff>
    </xdr:from>
    <xdr:to>
      <xdr:col>10</xdr:col>
      <xdr:colOff>114300</xdr:colOff>
      <xdr:row>60</xdr:row>
      <xdr:rowOff>102870</xdr:rowOff>
    </xdr:to>
    <xdr:cxnSp macro="">
      <xdr:nvCxnSpPr>
        <xdr:cNvPr id="196" name="直線コネクタ 195"/>
        <xdr:cNvCxnSpPr/>
      </xdr:nvCxnSpPr>
      <xdr:spPr>
        <a:xfrm>
          <a:off x="1130300" y="10371909"/>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25599</xdr:rowOff>
    </xdr:from>
    <xdr:ext cx="405111" cy="259045"/>
    <xdr:sp macro="" textlink="">
      <xdr:nvSpPr>
        <xdr:cNvPr id="197" name="n_1aveValue【橋りょう・トンネル】&#10;有形固定資産減価償却率"/>
        <xdr:cNvSpPr txBox="1"/>
      </xdr:nvSpPr>
      <xdr:spPr>
        <a:xfrm>
          <a:off x="3582044" y="1065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19067</xdr:rowOff>
    </xdr:from>
    <xdr:ext cx="405111" cy="259045"/>
    <xdr:sp macro="" textlink="">
      <xdr:nvSpPr>
        <xdr:cNvPr id="198" name="n_2aveValue【橋りょう・トンネル】&#10;有形固定資産減価償却率"/>
        <xdr:cNvSpPr txBox="1"/>
      </xdr:nvSpPr>
      <xdr:spPr>
        <a:xfrm>
          <a:off x="2705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136633</xdr:rowOff>
    </xdr:from>
    <xdr:ext cx="405111" cy="259045"/>
    <xdr:sp macro="" textlink="">
      <xdr:nvSpPr>
        <xdr:cNvPr id="199" name="n_3aveValue【橋りょう・トンネル】&#10;有形固定資産減価償却率"/>
        <xdr:cNvSpPr txBox="1"/>
      </xdr:nvSpPr>
      <xdr:spPr>
        <a:xfrm>
          <a:off x="1816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118671</xdr:rowOff>
    </xdr:from>
    <xdr:ext cx="405111" cy="259045"/>
    <xdr:sp macro="" textlink="">
      <xdr:nvSpPr>
        <xdr:cNvPr id="200" name="n_4aveValue【橋りょう・トンネル】&#10;有形固定資産減価償却率"/>
        <xdr:cNvSpPr txBox="1"/>
      </xdr:nvSpPr>
      <xdr:spPr>
        <a:xfrm>
          <a:off x="927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122844</xdr:rowOff>
    </xdr:from>
    <xdr:ext cx="405111" cy="259045"/>
    <xdr:sp macro="" textlink="">
      <xdr:nvSpPr>
        <xdr:cNvPr id="201" name="n_1mainValue【橋りょう・トンネル】&#10;有形固定資産減価償却率"/>
        <xdr:cNvSpPr txBox="1"/>
      </xdr:nvSpPr>
      <xdr:spPr>
        <a:xfrm>
          <a:off x="35820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101617</xdr:rowOff>
    </xdr:from>
    <xdr:ext cx="405111" cy="259045"/>
    <xdr:sp macro="" textlink="">
      <xdr:nvSpPr>
        <xdr:cNvPr id="202" name="n_2mainValue【橋りょう・トンネル】&#10;有形固定資産減価償却率"/>
        <xdr:cNvSpPr txBox="1"/>
      </xdr:nvSpPr>
      <xdr:spPr>
        <a:xfrm>
          <a:off x="2705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3" name="n_3mainValue【橋りょう・トンネル】&#10;有形固定資産減価償却率"/>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152236</xdr:rowOff>
    </xdr:from>
    <xdr:ext cx="405111" cy="259045"/>
    <xdr:sp macro="" textlink="">
      <xdr:nvSpPr>
        <xdr:cNvPr id="204" name="n_4mainValue【橋りょう・トンネル】&#10;有形固定資産減価償却率"/>
        <xdr:cNvSpPr txBox="1"/>
      </xdr:nvSpPr>
      <xdr:spPr>
        <a:xfrm>
          <a:off x="927744" y="10096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165542</xdr:rowOff>
    </xdr:from>
    <xdr:ext cx="690189" cy="259045"/>
    <xdr:sp macro="" textlink="">
      <xdr:nvSpPr>
        <xdr:cNvPr id="235" name="【橋りょう・トンネル】&#10;一人当たり有形固定資産（償却資産）額平均値テキスト"/>
        <xdr:cNvSpPr txBox="1"/>
      </xdr:nvSpPr>
      <xdr:spPr>
        <a:xfrm>
          <a:off x="10515600" y="10795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9116</xdr:rowOff>
    </xdr:from>
    <xdr:to>
      <xdr:col>55</xdr:col>
      <xdr:colOff>50800</xdr:colOff>
      <xdr:row>62</xdr:row>
      <xdr:rowOff>110716</xdr:rowOff>
    </xdr:to>
    <xdr:sp macro="" textlink="">
      <xdr:nvSpPr>
        <xdr:cNvPr id="246" name="楕円 245"/>
        <xdr:cNvSpPr/>
      </xdr:nvSpPr>
      <xdr:spPr>
        <a:xfrm>
          <a:off x="10426700" y="1063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31993</xdr:rowOff>
    </xdr:from>
    <xdr:ext cx="690189" cy="259045"/>
    <xdr:sp macro="" textlink="">
      <xdr:nvSpPr>
        <xdr:cNvPr id="247" name="【橋りょう・トンネル】&#10;一人当たり有形固定資産（償却資産）額該当値テキスト"/>
        <xdr:cNvSpPr txBox="1"/>
      </xdr:nvSpPr>
      <xdr:spPr>
        <a:xfrm>
          <a:off x="10515600" y="1049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28669</xdr:rowOff>
    </xdr:from>
    <xdr:to>
      <xdr:col>50</xdr:col>
      <xdr:colOff>165100</xdr:colOff>
      <xdr:row>62</xdr:row>
      <xdr:rowOff>130269</xdr:rowOff>
    </xdr:to>
    <xdr:sp macro="" textlink="">
      <xdr:nvSpPr>
        <xdr:cNvPr id="248" name="楕円 247"/>
        <xdr:cNvSpPr/>
      </xdr:nvSpPr>
      <xdr:spPr>
        <a:xfrm>
          <a:off x="9588500" y="1065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59916</xdr:rowOff>
    </xdr:from>
    <xdr:to>
      <xdr:col>55</xdr:col>
      <xdr:colOff>0</xdr:colOff>
      <xdr:row>62</xdr:row>
      <xdr:rowOff>79469</xdr:rowOff>
    </xdr:to>
    <xdr:cxnSp macro="">
      <xdr:nvCxnSpPr>
        <xdr:cNvPr id="249" name="直線コネクタ 248"/>
        <xdr:cNvCxnSpPr/>
      </xdr:nvCxnSpPr>
      <xdr:spPr>
        <a:xfrm flipV="1">
          <a:off x="9639300" y="10689816"/>
          <a:ext cx="838200" cy="1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42687</xdr:rowOff>
    </xdr:from>
    <xdr:to>
      <xdr:col>46</xdr:col>
      <xdr:colOff>38100</xdr:colOff>
      <xdr:row>62</xdr:row>
      <xdr:rowOff>144287</xdr:rowOff>
    </xdr:to>
    <xdr:sp macro="" textlink="">
      <xdr:nvSpPr>
        <xdr:cNvPr id="250" name="楕円 249"/>
        <xdr:cNvSpPr/>
      </xdr:nvSpPr>
      <xdr:spPr>
        <a:xfrm>
          <a:off x="8699500" y="1067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79469</xdr:rowOff>
    </xdr:from>
    <xdr:to>
      <xdr:col>50</xdr:col>
      <xdr:colOff>114300</xdr:colOff>
      <xdr:row>62</xdr:row>
      <xdr:rowOff>93487</xdr:rowOff>
    </xdr:to>
    <xdr:cxnSp macro="">
      <xdr:nvCxnSpPr>
        <xdr:cNvPr id="251" name="直線コネクタ 250"/>
        <xdr:cNvCxnSpPr/>
      </xdr:nvCxnSpPr>
      <xdr:spPr>
        <a:xfrm flipV="1">
          <a:off x="8750300" y="10709369"/>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154634</xdr:rowOff>
    </xdr:from>
    <xdr:to>
      <xdr:col>41</xdr:col>
      <xdr:colOff>101600</xdr:colOff>
      <xdr:row>63</xdr:row>
      <xdr:rowOff>84784</xdr:rowOff>
    </xdr:to>
    <xdr:sp macro="" textlink="">
      <xdr:nvSpPr>
        <xdr:cNvPr id="252" name="楕円 251"/>
        <xdr:cNvSpPr/>
      </xdr:nvSpPr>
      <xdr:spPr>
        <a:xfrm>
          <a:off x="7810500" y="1078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93487</xdr:rowOff>
    </xdr:from>
    <xdr:to>
      <xdr:col>45</xdr:col>
      <xdr:colOff>177800</xdr:colOff>
      <xdr:row>63</xdr:row>
      <xdr:rowOff>33984</xdr:rowOff>
    </xdr:to>
    <xdr:cxnSp macro="">
      <xdr:nvCxnSpPr>
        <xdr:cNvPr id="253" name="直線コネクタ 252"/>
        <xdr:cNvCxnSpPr/>
      </xdr:nvCxnSpPr>
      <xdr:spPr>
        <a:xfrm flipV="1">
          <a:off x="7861300" y="10723387"/>
          <a:ext cx="889000" cy="11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161097</xdr:rowOff>
    </xdr:from>
    <xdr:to>
      <xdr:col>36</xdr:col>
      <xdr:colOff>165100</xdr:colOff>
      <xdr:row>63</xdr:row>
      <xdr:rowOff>91247</xdr:rowOff>
    </xdr:to>
    <xdr:sp macro="" textlink="">
      <xdr:nvSpPr>
        <xdr:cNvPr id="254" name="楕円 253"/>
        <xdr:cNvSpPr/>
      </xdr:nvSpPr>
      <xdr:spPr>
        <a:xfrm>
          <a:off x="6921500" y="1079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33984</xdr:rowOff>
    </xdr:from>
    <xdr:to>
      <xdr:col>41</xdr:col>
      <xdr:colOff>50800</xdr:colOff>
      <xdr:row>63</xdr:row>
      <xdr:rowOff>40447</xdr:rowOff>
    </xdr:to>
    <xdr:cxnSp macro="">
      <xdr:nvCxnSpPr>
        <xdr:cNvPr id="255" name="直線コネクタ 254"/>
        <xdr:cNvCxnSpPr/>
      </xdr:nvCxnSpPr>
      <xdr:spPr>
        <a:xfrm flipV="1">
          <a:off x="6972300" y="10835334"/>
          <a:ext cx="889000" cy="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138800</xdr:rowOff>
    </xdr:from>
    <xdr:ext cx="690189" cy="259045"/>
    <xdr:sp macro="" textlink="">
      <xdr:nvSpPr>
        <xdr:cNvPr id="256" name="n_1aveValue【橋りょう・トンネル】&#10;一人当たり有形固定資産（償却資産）額"/>
        <xdr:cNvSpPr txBox="1"/>
      </xdr:nvSpPr>
      <xdr:spPr>
        <a:xfrm>
          <a:off x="9281505" y="109401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137570</xdr:rowOff>
    </xdr:from>
    <xdr:ext cx="690189" cy="259045"/>
    <xdr:sp macro="" textlink="">
      <xdr:nvSpPr>
        <xdr:cNvPr id="257" name="n_2aveValue【橋りょう・トンネル】&#10;一人当たり有形固定資産（償却資産）額"/>
        <xdr:cNvSpPr txBox="1"/>
      </xdr:nvSpPr>
      <xdr:spPr>
        <a:xfrm>
          <a:off x="8405205" y="109389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157940</xdr:rowOff>
    </xdr:from>
    <xdr:ext cx="690189" cy="259045"/>
    <xdr:sp macro="" textlink="">
      <xdr:nvSpPr>
        <xdr:cNvPr id="258" name="n_3aveValue【橋りょう・トンネル】&#10;一人当たり有形固定資産（償却資産）額"/>
        <xdr:cNvSpPr txBox="1"/>
      </xdr:nvSpPr>
      <xdr:spPr>
        <a:xfrm>
          <a:off x="7516205" y="1095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63</xdr:row>
      <xdr:rowOff>151610</xdr:rowOff>
    </xdr:from>
    <xdr:ext cx="690189" cy="259045"/>
    <xdr:sp macro="" textlink="">
      <xdr:nvSpPr>
        <xdr:cNvPr id="259" name="n_4aveValue【橋りょう・トンネル】&#10;一人当たり有形固定資産（償却資産）額"/>
        <xdr:cNvSpPr txBox="1"/>
      </xdr:nvSpPr>
      <xdr:spPr>
        <a:xfrm>
          <a:off x="6627205" y="10952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146796</xdr:rowOff>
    </xdr:from>
    <xdr:ext cx="690189" cy="259045"/>
    <xdr:sp macro="" textlink="">
      <xdr:nvSpPr>
        <xdr:cNvPr id="260" name="n_1mainValue【橋りょう・トンネル】&#10;一人当たり有形固定資産（償却資産）額"/>
        <xdr:cNvSpPr txBox="1"/>
      </xdr:nvSpPr>
      <xdr:spPr>
        <a:xfrm>
          <a:off x="9281505" y="1043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160814</xdr:rowOff>
    </xdr:from>
    <xdr:ext cx="690189" cy="259045"/>
    <xdr:sp macro="" textlink="">
      <xdr:nvSpPr>
        <xdr:cNvPr id="261" name="n_2mainValue【橋りょう・トンネル】&#10;一人当たり有形固定資産（償却資産）額"/>
        <xdr:cNvSpPr txBox="1"/>
      </xdr:nvSpPr>
      <xdr:spPr>
        <a:xfrm>
          <a:off x="8405205" y="10447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101311</xdr:rowOff>
    </xdr:from>
    <xdr:ext cx="690189" cy="259045"/>
    <xdr:sp macro="" textlink="">
      <xdr:nvSpPr>
        <xdr:cNvPr id="262" name="n_3mainValue【橋りょう・トンネル】&#10;一人当たり有形固定資産（償却資産）額"/>
        <xdr:cNvSpPr txBox="1"/>
      </xdr:nvSpPr>
      <xdr:spPr>
        <a:xfrm>
          <a:off x="7516205" y="105597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107774</xdr:rowOff>
    </xdr:from>
    <xdr:ext cx="690189" cy="259045"/>
    <xdr:sp macro="" textlink="">
      <xdr:nvSpPr>
        <xdr:cNvPr id="263" name="n_4mainValue【橋りょう・トンネル】&#10;一人当たり有形固定資産（償却資産）額"/>
        <xdr:cNvSpPr txBox="1"/>
      </xdr:nvSpPr>
      <xdr:spPr>
        <a:xfrm>
          <a:off x="6627205" y="10566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121211</xdr:rowOff>
    </xdr:from>
    <xdr:ext cx="405111" cy="259045"/>
    <xdr:sp macro="" textlink="">
      <xdr:nvSpPr>
        <xdr:cNvPr id="294" name="【公営住宅】&#10;有形固定資産減価償却率平均値テキスト"/>
        <xdr:cNvSpPr txBox="1"/>
      </xdr:nvSpPr>
      <xdr:spPr>
        <a:xfrm>
          <a:off x="4673600" y="14180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152219</xdr:rowOff>
    </xdr:from>
    <xdr:to>
      <xdr:col>24</xdr:col>
      <xdr:colOff>114300</xdr:colOff>
      <xdr:row>85</xdr:row>
      <xdr:rowOff>82369</xdr:rowOff>
    </xdr:to>
    <xdr:sp macro="" textlink="">
      <xdr:nvSpPr>
        <xdr:cNvPr id="305" name="楕円 304"/>
        <xdr:cNvSpPr/>
      </xdr:nvSpPr>
      <xdr:spPr>
        <a:xfrm>
          <a:off x="4584700" y="145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130646</xdr:rowOff>
    </xdr:from>
    <xdr:ext cx="405111" cy="259045"/>
    <xdr:sp macro="" textlink="">
      <xdr:nvSpPr>
        <xdr:cNvPr id="306" name="【公営住宅】&#10;有形固定資産減価償却率該当値テキスト"/>
        <xdr:cNvSpPr txBox="1"/>
      </xdr:nvSpPr>
      <xdr:spPr>
        <a:xfrm>
          <a:off x="4673600"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113030</xdr:rowOff>
    </xdr:from>
    <xdr:to>
      <xdr:col>20</xdr:col>
      <xdr:colOff>38100</xdr:colOff>
      <xdr:row>85</xdr:row>
      <xdr:rowOff>43180</xdr:rowOff>
    </xdr:to>
    <xdr:sp macro="" textlink="">
      <xdr:nvSpPr>
        <xdr:cNvPr id="307" name="楕円 306"/>
        <xdr:cNvSpPr/>
      </xdr:nvSpPr>
      <xdr:spPr>
        <a:xfrm>
          <a:off x="37465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163830</xdr:rowOff>
    </xdr:from>
    <xdr:to>
      <xdr:col>24</xdr:col>
      <xdr:colOff>63500</xdr:colOff>
      <xdr:row>85</xdr:row>
      <xdr:rowOff>31569</xdr:rowOff>
    </xdr:to>
    <xdr:cxnSp macro="">
      <xdr:nvCxnSpPr>
        <xdr:cNvPr id="308" name="直線コネクタ 307"/>
        <xdr:cNvCxnSpPr/>
      </xdr:nvCxnSpPr>
      <xdr:spPr>
        <a:xfrm>
          <a:off x="3797300" y="1456563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75474</xdr:rowOff>
    </xdr:from>
    <xdr:to>
      <xdr:col>15</xdr:col>
      <xdr:colOff>101600</xdr:colOff>
      <xdr:row>85</xdr:row>
      <xdr:rowOff>5624</xdr:rowOff>
    </xdr:to>
    <xdr:sp macro="" textlink="">
      <xdr:nvSpPr>
        <xdr:cNvPr id="309" name="楕円 308"/>
        <xdr:cNvSpPr/>
      </xdr:nvSpPr>
      <xdr:spPr>
        <a:xfrm>
          <a:off x="2857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126274</xdr:rowOff>
    </xdr:from>
    <xdr:to>
      <xdr:col>19</xdr:col>
      <xdr:colOff>177800</xdr:colOff>
      <xdr:row>84</xdr:row>
      <xdr:rowOff>163830</xdr:rowOff>
    </xdr:to>
    <xdr:cxnSp macro="">
      <xdr:nvCxnSpPr>
        <xdr:cNvPr id="310" name="直線コネクタ 309"/>
        <xdr:cNvCxnSpPr/>
      </xdr:nvCxnSpPr>
      <xdr:spPr>
        <a:xfrm>
          <a:off x="2908300" y="1452807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106499</xdr:rowOff>
    </xdr:from>
    <xdr:to>
      <xdr:col>10</xdr:col>
      <xdr:colOff>165100</xdr:colOff>
      <xdr:row>85</xdr:row>
      <xdr:rowOff>36649</xdr:rowOff>
    </xdr:to>
    <xdr:sp macro="" textlink="">
      <xdr:nvSpPr>
        <xdr:cNvPr id="311" name="楕円 310"/>
        <xdr:cNvSpPr/>
      </xdr:nvSpPr>
      <xdr:spPr>
        <a:xfrm>
          <a:off x="1968500" y="145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84</xdr:row>
      <xdr:rowOff>157299</xdr:rowOff>
    </xdr:to>
    <xdr:cxnSp macro="">
      <xdr:nvCxnSpPr>
        <xdr:cNvPr id="312" name="直線コネクタ 311"/>
        <xdr:cNvCxnSpPr/>
      </xdr:nvCxnSpPr>
      <xdr:spPr>
        <a:xfrm flipV="1">
          <a:off x="2019300" y="145280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165281</xdr:rowOff>
    </xdr:from>
    <xdr:to>
      <xdr:col>6</xdr:col>
      <xdr:colOff>38100</xdr:colOff>
      <xdr:row>85</xdr:row>
      <xdr:rowOff>95431</xdr:rowOff>
    </xdr:to>
    <xdr:sp macro="" textlink="">
      <xdr:nvSpPr>
        <xdr:cNvPr id="313" name="楕円 312"/>
        <xdr:cNvSpPr/>
      </xdr:nvSpPr>
      <xdr:spPr>
        <a:xfrm>
          <a:off x="1079500" y="145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157299</xdr:rowOff>
    </xdr:from>
    <xdr:to>
      <xdr:col>10</xdr:col>
      <xdr:colOff>114300</xdr:colOff>
      <xdr:row>85</xdr:row>
      <xdr:rowOff>44631</xdr:rowOff>
    </xdr:to>
    <xdr:cxnSp macro="">
      <xdr:nvCxnSpPr>
        <xdr:cNvPr id="314" name="直線コネクタ 313"/>
        <xdr:cNvCxnSpPr/>
      </xdr:nvCxnSpPr>
      <xdr:spPr>
        <a:xfrm flipV="1">
          <a:off x="1130300" y="1455909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5" name="n_1aveValue【公営住宅】&#10;有形固定資産減価償却率"/>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6" name="n_2aveValue【公営住宅】&#10;有形固定資産減価償却率"/>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139716</xdr:rowOff>
    </xdr:from>
    <xdr:ext cx="405111" cy="259045"/>
    <xdr:sp macro="" textlink="">
      <xdr:nvSpPr>
        <xdr:cNvPr id="317" name="n_3aveValue【公営住宅】&#10;有形固定資産減価償却率"/>
        <xdr:cNvSpPr txBox="1"/>
      </xdr:nvSpPr>
      <xdr:spPr>
        <a:xfrm>
          <a:off x="1816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170741</xdr:rowOff>
    </xdr:from>
    <xdr:ext cx="405111" cy="259045"/>
    <xdr:sp macro="" textlink="">
      <xdr:nvSpPr>
        <xdr:cNvPr id="318" name="n_4aveValue【公営住宅】&#10;有形固定資産減価償却率"/>
        <xdr:cNvSpPr txBox="1"/>
      </xdr:nvSpPr>
      <xdr:spPr>
        <a:xfrm>
          <a:off x="927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34307</xdr:rowOff>
    </xdr:from>
    <xdr:ext cx="405111" cy="259045"/>
    <xdr:sp macro="" textlink="">
      <xdr:nvSpPr>
        <xdr:cNvPr id="319" name="n_1mainValue【公営住宅】&#10;有形固定資産減価償却率"/>
        <xdr:cNvSpPr txBox="1"/>
      </xdr:nvSpPr>
      <xdr:spPr>
        <a:xfrm>
          <a:off x="3582044" y="1460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168201</xdr:rowOff>
    </xdr:from>
    <xdr:ext cx="405111" cy="259045"/>
    <xdr:sp macro="" textlink="">
      <xdr:nvSpPr>
        <xdr:cNvPr id="320" name="n_2mainValue【公営住宅】&#10;有形固定資産減価償却率"/>
        <xdr:cNvSpPr txBox="1"/>
      </xdr:nvSpPr>
      <xdr:spPr>
        <a:xfrm>
          <a:off x="2705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27776</xdr:rowOff>
    </xdr:from>
    <xdr:ext cx="405111" cy="259045"/>
    <xdr:sp macro="" textlink="">
      <xdr:nvSpPr>
        <xdr:cNvPr id="321" name="n_3mainValue【公営住宅】&#10;有形固定資産減価償却率"/>
        <xdr:cNvSpPr txBox="1"/>
      </xdr:nvSpPr>
      <xdr:spPr>
        <a:xfrm>
          <a:off x="1816744" y="1460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86558</xdr:rowOff>
    </xdr:from>
    <xdr:ext cx="405111" cy="259045"/>
    <xdr:sp macro="" textlink="">
      <xdr:nvSpPr>
        <xdr:cNvPr id="322" name="n_4mainValue【公営住宅】&#10;有形固定資産減価償却率"/>
        <xdr:cNvSpPr txBox="1"/>
      </xdr:nvSpPr>
      <xdr:spPr>
        <a:xfrm>
          <a:off x="927744" y="1465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164846</xdr:rowOff>
    </xdr:from>
    <xdr:to>
      <xdr:col>55</xdr:col>
      <xdr:colOff>50800</xdr:colOff>
      <xdr:row>85</xdr:row>
      <xdr:rowOff>94996</xdr:rowOff>
    </xdr:to>
    <xdr:sp macro="" textlink="">
      <xdr:nvSpPr>
        <xdr:cNvPr id="364" name="楕円 363"/>
        <xdr:cNvSpPr/>
      </xdr:nvSpPr>
      <xdr:spPr>
        <a:xfrm>
          <a:off x="10426700" y="1456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143273</xdr:rowOff>
    </xdr:from>
    <xdr:ext cx="469744" cy="259045"/>
    <xdr:sp macro="" textlink="">
      <xdr:nvSpPr>
        <xdr:cNvPr id="365" name="【公営住宅】&#10;一人当たり面積該当値テキスト"/>
        <xdr:cNvSpPr txBox="1"/>
      </xdr:nvSpPr>
      <xdr:spPr>
        <a:xfrm>
          <a:off x="10515600"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171377</xdr:rowOff>
    </xdr:from>
    <xdr:to>
      <xdr:col>50</xdr:col>
      <xdr:colOff>165100</xdr:colOff>
      <xdr:row>85</xdr:row>
      <xdr:rowOff>101527</xdr:rowOff>
    </xdr:to>
    <xdr:sp macro="" textlink="">
      <xdr:nvSpPr>
        <xdr:cNvPr id="366" name="楕円 365"/>
        <xdr:cNvSpPr/>
      </xdr:nvSpPr>
      <xdr:spPr>
        <a:xfrm>
          <a:off x="9588500" y="1457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44196</xdr:rowOff>
    </xdr:from>
    <xdr:to>
      <xdr:col>55</xdr:col>
      <xdr:colOff>0</xdr:colOff>
      <xdr:row>85</xdr:row>
      <xdr:rowOff>50727</xdr:rowOff>
    </xdr:to>
    <xdr:cxnSp macro="">
      <xdr:nvCxnSpPr>
        <xdr:cNvPr id="367" name="直線コネクタ 366"/>
        <xdr:cNvCxnSpPr/>
      </xdr:nvCxnSpPr>
      <xdr:spPr>
        <a:xfrm flipV="1">
          <a:off x="9639300" y="146174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5043</xdr:rowOff>
    </xdr:from>
    <xdr:to>
      <xdr:col>46</xdr:col>
      <xdr:colOff>38100</xdr:colOff>
      <xdr:row>85</xdr:row>
      <xdr:rowOff>106643</xdr:rowOff>
    </xdr:to>
    <xdr:sp macro="" textlink="">
      <xdr:nvSpPr>
        <xdr:cNvPr id="368" name="楕円 367"/>
        <xdr:cNvSpPr/>
      </xdr:nvSpPr>
      <xdr:spPr>
        <a:xfrm>
          <a:off x="8699500" y="1457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50727</xdr:rowOff>
    </xdr:from>
    <xdr:to>
      <xdr:col>50</xdr:col>
      <xdr:colOff>114300</xdr:colOff>
      <xdr:row>85</xdr:row>
      <xdr:rowOff>55843</xdr:rowOff>
    </xdr:to>
    <xdr:cxnSp macro="">
      <xdr:nvCxnSpPr>
        <xdr:cNvPr id="369" name="直線コネクタ 368"/>
        <xdr:cNvCxnSpPr/>
      </xdr:nvCxnSpPr>
      <xdr:spPr>
        <a:xfrm flipV="1">
          <a:off x="8750300" y="14623977"/>
          <a:ext cx="889000" cy="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8201</xdr:rowOff>
    </xdr:from>
    <xdr:to>
      <xdr:col>41</xdr:col>
      <xdr:colOff>101600</xdr:colOff>
      <xdr:row>85</xdr:row>
      <xdr:rowOff>109801</xdr:rowOff>
    </xdr:to>
    <xdr:sp macro="" textlink="">
      <xdr:nvSpPr>
        <xdr:cNvPr id="370" name="楕円 369"/>
        <xdr:cNvSpPr/>
      </xdr:nvSpPr>
      <xdr:spPr>
        <a:xfrm>
          <a:off x="7810500" y="1458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55843</xdr:rowOff>
    </xdr:from>
    <xdr:to>
      <xdr:col>45</xdr:col>
      <xdr:colOff>177800</xdr:colOff>
      <xdr:row>85</xdr:row>
      <xdr:rowOff>59001</xdr:rowOff>
    </xdr:to>
    <xdr:cxnSp macro="">
      <xdr:nvCxnSpPr>
        <xdr:cNvPr id="371" name="直線コネクタ 370"/>
        <xdr:cNvCxnSpPr/>
      </xdr:nvCxnSpPr>
      <xdr:spPr>
        <a:xfrm flipV="1">
          <a:off x="7861300" y="14629093"/>
          <a:ext cx="889000" cy="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20065</xdr:rowOff>
    </xdr:from>
    <xdr:to>
      <xdr:col>36</xdr:col>
      <xdr:colOff>165100</xdr:colOff>
      <xdr:row>85</xdr:row>
      <xdr:rowOff>121665</xdr:rowOff>
    </xdr:to>
    <xdr:sp macro="" textlink="">
      <xdr:nvSpPr>
        <xdr:cNvPr id="372" name="楕円 371"/>
        <xdr:cNvSpPr/>
      </xdr:nvSpPr>
      <xdr:spPr>
        <a:xfrm>
          <a:off x="6921500" y="1459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59001</xdr:rowOff>
    </xdr:from>
    <xdr:to>
      <xdr:col>41</xdr:col>
      <xdr:colOff>50800</xdr:colOff>
      <xdr:row>85</xdr:row>
      <xdr:rowOff>70865</xdr:rowOff>
    </xdr:to>
    <xdr:cxnSp macro="">
      <xdr:nvCxnSpPr>
        <xdr:cNvPr id="373" name="直線コネクタ 372"/>
        <xdr:cNvCxnSpPr/>
      </xdr:nvCxnSpPr>
      <xdr:spPr>
        <a:xfrm flipV="1">
          <a:off x="6972300" y="14632251"/>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117474</xdr:rowOff>
    </xdr:from>
    <xdr:ext cx="469744" cy="259045"/>
    <xdr:sp macro="" textlink="">
      <xdr:nvSpPr>
        <xdr:cNvPr id="374" name="n_1aveValue【公営住宅】&#10;一人当たり面積"/>
        <xdr:cNvSpPr txBox="1"/>
      </xdr:nvSpPr>
      <xdr:spPr>
        <a:xfrm>
          <a:off x="9391727" y="1469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151328</xdr:rowOff>
    </xdr:from>
    <xdr:ext cx="469744" cy="259045"/>
    <xdr:sp macro="" textlink="">
      <xdr:nvSpPr>
        <xdr:cNvPr id="375" name="n_2aveValue【公営住宅】&#10;一人当たり面積"/>
        <xdr:cNvSpPr txBox="1"/>
      </xdr:nvSpPr>
      <xdr:spPr>
        <a:xfrm>
          <a:off x="8515427" y="1472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103649</xdr:rowOff>
    </xdr:from>
    <xdr:ext cx="469744" cy="259045"/>
    <xdr:sp macro="" textlink="">
      <xdr:nvSpPr>
        <xdr:cNvPr id="376" name="n_3aveValue【公営住宅】&#10;一人当たり面積"/>
        <xdr:cNvSpPr txBox="1"/>
      </xdr:nvSpPr>
      <xdr:spPr>
        <a:xfrm>
          <a:off x="7626427" y="1467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118054</xdr:rowOff>
    </xdr:from>
    <xdr:ext cx="469744" cy="259045"/>
    <xdr:sp macro="" textlink="">
      <xdr:nvSpPr>
        <xdr:cNvPr id="378" name="n_1mainValue【公営住宅】&#10;一人当たり面積"/>
        <xdr:cNvSpPr txBox="1"/>
      </xdr:nvSpPr>
      <xdr:spPr>
        <a:xfrm>
          <a:off x="9391727" y="1434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123170</xdr:rowOff>
    </xdr:from>
    <xdr:ext cx="469744" cy="259045"/>
    <xdr:sp macro="" textlink="">
      <xdr:nvSpPr>
        <xdr:cNvPr id="379" name="n_2mainValue【公営住宅】&#10;一人当たり面積"/>
        <xdr:cNvSpPr txBox="1"/>
      </xdr:nvSpPr>
      <xdr:spPr>
        <a:xfrm>
          <a:off x="8515427" y="1435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126328</xdr:rowOff>
    </xdr:from>
    <xdr:ext cx="469744" cy="259045"/>
    <xdr:sp macro="" textlink="">
      <xdr:nvSpPr>
        <xdr:cNvPr id="380" name="n_3mainValue【公営住宅】&#10;一人当たり面積"/>
        <xdr:cNvSpPr txBox="1"/>
      </xdr:nvSpPr>
      <xdr:spPr>
        <a:xfrm>
          <a:off x="7626427" y="14356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112792</xdr:rowOff>
    </xdr:from>
    <xdr:ext cx="469744" cy="259045"/>
    <xdr:sp macro="" textlink="">
      <xdr:nvSpPr>
        <xdr:cNvPr id="381" name="n_4mainValue【公営住宅】&#10;一人当たり面積"/>
        <xdr:cNvSpPr txBox="1"/>
      </xdr:nvSpPr>
      <xdr:spPr>
        <a:xfrm>
          <a:off x="6737427" y="1468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3" name="直線コネクタ 422"/>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6" name="【認定こども園・幼稚園・保育所】&#10;有形固定資産減価償却率最大値テキスト"/>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7" name="直線コネクタ 426"/>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18523</xdr:rowOff>
    </xdr:from>
    <xdr:ext cx="405111" cy="259045"/>
    <xdr:sp macro="" textlink="">
      <xdr:nvSpPr>
        <xdr:cNvPr id="428" name="【認定こども園・幼稚園・保育所】&#10;有形固定資産減価償却率平均値テキスト"/>
        <xdr:cNvSpPr txBox="1"/>
      </xdr:nvSpPr>
      <xdr:spPr>
        <a:xfrm>
          <a:off x="16357600" y="6533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40096</xdr:rowOff>
    </xdr:from>
    <xdr:to>
      <xdr:col>85</xdr:col>
      <xdr:colOff>177800</xdr:colOff>
      <xdr:row>38</xdr:row>
      <xdr:rowOff>141696</xdr:rowOff>
    </xdr:to>
    <xdr:sp macro="" textlink="">
      <xdr:nvSpPr>
        <xdr:cNvPr id="429" name="フローチャート: 判断 428"/>
        <xdr:cNvSpPr/>
      </xdr:nvSpPr>
      <xdr:spPr>
        <a:xfrm>
          <a:off x="16268700" y="655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62956</xdr:rowOff>
    </xdr:from>
    <xdr:to>
      <xdr:col>81</xdr:col>
      <xdr:colOff>101600</xdr:colOff>
      <xdr:row>38</xdr:row>
      <xdr:rowOff>164556</xdr:rowOff>
    </xdr:to>
    <xdr:sp macro="" textlink="">
      <xdr:nvSpPr>
        <xdr:cNvPr id="430" name="フローチャート: 判断 429"/>
        <xdr:cNvSpPr/>
      </xdr:nvSpPr>
      <xdr:spPr>
        <a:xfrm>
          <a:off x="15430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54791</xdr:rowOff>
    </xdr:from>
    <xdr:to>
      <xdr:col>76</xdr:col>
      <xdr:colOff>165100</xdr:colOff>
      <xdr:row>38</xdr:row>
      <xdr:rowOff>156391</xdr:rowOff>
    </xdr:to>
    <xdr:sp macro="" textlink="">
      <xdr:nvSpPr>
        <xdr:cNvPr id="431" name="フローチャート: 判断 430"/>
        <xdr:cNvSpPr/>
      </xdr:nvSpPr>
      <xdr:spPr>
        <a:xfrm>
          <a:off x="14541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xdr:rowOff>
    </xdr:from>
    <xdr:to>
      <xdr:col>72</xdr:col>
      <xdr:colOff>38100</xdr:colOff>
      <xdr:row>38</xdr:row>
      <xdr:rowOff>112304</xdr:rowOff>
    </xdr:to>
    <xdr:sp macro="" textlink="">
      <xdr:nvSpPr>
        <xdr:cNvPr id="432" name="フローチャート: 判断 431"/>
        <xdr:cNvSpPr/>
      </xdr:nvSpPr>
      <xdr:spPr>
        <a:xfrm>
          <a:off x="13652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28666</xdr:rowOff>
    </xdr:from>
    <xdr:to>
      <xdr:col>67</xdr:col>
      <xdr:colOff>101600</xdr:colOff>
      <xdr:row>38</xdr:row>
      <xdr:rowOff>130266</xdr:rowOff>
    </xdr:to>
    <xdr:sp macro="" textlink="">
      <xdr:nvSpPr>
        <xdr:cNvPr id="433" name="フローチャート: 判断 432"/>
        <xdr:cNvSpPr/>
      </xdr:nvSpPr>
      <xdr:spPr>
        <a:xfrm>
          <a:off x="127635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439" name="楕円 438"/>
        <xdr:cNvSpPr/>
      </xdr:nvSpPr>
      <xdr:spPr>
        <a:xfrm>
          <a:off x="162687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141350</xdr:rowOff>
    </xdr:from>
    <xdr:ext cx="405111" cy="259045"/>
    <xdr:sp macro="" textlink="">
      <xdr:nvSpPr>
        <xdr:cNvPr id="440" name="【認定こども園・幼稚園・保育所】&#10;有形固定資産減価償却率該当値テキスト"/>
        <xdr:cNvSpPr txBox="1"/>
      </xdr:nvSpPr>
      <xdr:spPr>
        <a:xfrm>
          <a:off x="16357600" y="6313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69487</xdr:rowOff>
    </xdr:from>
    <xdr:to>
      <xdr:col>81</xdr:col>
      <xdr:colOff>101600</xdr:colOff>
      <xdr:row>37</xdr:row>
      <xdr:rowOff>171087</xdr:rowOff>
    </xdr:to>
    <xdr:sp macro="" textlink="">
      <xdr:nvSpPr>
        <xdr:cNvPr id="441" name="楕円 440"/>
        <xdr:cNvSpPr/>
      </xdr:nvSpPr>
      <xdr:spPr>
        <a:xfrm>
          <a:off x="15430500" y="64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120287</xdr:rowOff>
    </xdr:from>
    <xdr:to>
      <xdr:col>85</xdr:col>
      <xdr:colOff>127000</xdr:colOff>
      <xdr:row>37</xdr:row>
      <xdr:rowOff>169273</xdr:rowOff>
    </xdr:to>
    <xdr:cxnSp macro="">
      <xdr:nvCxnSpPr>
        <xdr:cNvPr id="442" name="直線コネクタ 441"/>
        <xdr:cNvCxnSpPr/>
      </xdr:nvCxnSpPr>
      <xdr:spPr>
        <a:xfrm>
          <a:off x="15481300" y="646393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25400</xdr:rowOff>
    </xdr:from>
    <xdr:to>
      <xdr:col>76</xdr:col>
      <xdr:colOff>165100</xdr:colOff>
      <xdr:row>37</xdr:row>
      <xdr:rowOff>127000</xdr:rowOff>
    </xdr:to>
    <xdr:sp macro="" textlink="">
      <xdr:nvSpPr>
        <xdr:cNvPr id="443" name="楕円 442"/>
        <xdr:cNvSpPr/>
      </xdr:nvSpPr>
      <xdr:spPr>
        <a:xfrm>
          <a:off x="14541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76200</xdr:rowOff>
    </xdr:from>
    <xdr:to>
      <xdr:col>81</xdr:col>
      <xdr:colOff>50800</xdr:colOff>
      <xdr:row>37</xdr:row>
      <xdr:rowOff>120287</xdr:rowOff>
    </xdr:to>
    <xdr:cxnSp macro="">
      <xdr:nvCxnSpPr>
        <xdr:cNvPr id="444" name="直線コネクタ 443"/>
        <xdr:cNvCxnSpPr/>
      </xdr:nvCxnSpPr>
      <xdr:spPr>
        <a:xfrm>
          <a:off x="14592300" y="64198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146231</xdr:rowOff>
    </xdr:from>
    <xdr:to>
      <xdr:col>72</xdr:col>
      <xdr:colOff>38100</xdr:colOff>
      <xdr:row>37</xdr:row>
      <xdr:rowOff>76381</xdr:rowOff>
    </xdr:to>
    <xdr:sp macro="" textlink="">
      <xdr:nvSpPr>
        <xdr:cNvPr id="445" name="楕円 444"/>
        <xdr:cNvSpPr/>
      </xdr:nvSpPr>
      <xdr:spPr>
        <a:xfrm>
          <a:off x="13652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25581</xdr:rowOff>
    </xdr:from>
    <xdr:to>
      <xdr:col>76</xdr:col>
      <xdr:colOff>114300</xdr:colOff>
      <xdr:row>37</xdr:row>
      <xdr:rowOff>76200</xdr:rowOff>
    </xdr:to>
    <xdr:cxnSp macro="">
      <xdr:nvCxnSpPr>
        <xdr:cNvPr id="446" name="直線コネクタ 445"/>
        <xdr:cNvCxnSpPr/>
      </xdr:nvCxnSpPr>
      <xdr:spPr>
        <a:xfrm>
          <a:off x="13703300" y="636923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98878</xdr:rowOff>
    </xdr:from>
    <xdr:to>
      <xdr:col>67</xdr:col>
      <xdr:colOff>101600</xdr:colOff>
      <xdr:row>37</xdr:row>
      <xdr:rowOff>29028</xdr:rowOff>
    </xdr:to>
    <xdr:sp macro="" textlink="">
      <xdr:nvSpPr>
        <xdr:cNvPr id="447" name="楕円 446"/>
        <xdr:cNvSpPr/>
      </xdr:nvSpPr>
      <xdr:spPr>
        <a:xfrm>
          <a:off x="12763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149678</xdr:rowOff>
    </xdr:from>
    <xdr:to>
      <xdr:col>71</xdr:col>
      <xdr:colOff>177800</xdr:colOff>
      <xdr:row>37</xdr:row>
      <xdr:rowOff>25581</xdr:rowOff>
    </xdr:to>
    <xdr:cxnSp macro="">
      <xdr:nvCxnSpPr>
        <xdr:cNvPr id="448" name="直線コネクタ 447"/>
        <xdr:cNvCxnSpPr/>
      </xdr:nvCxnSpPr>
      <xdr:spPr>
        <a:xfrm>
          <a:off x="12814300" y="63218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155683</xdr:rowOff>
    </xdr:from>
    <xdr:ext cx="405111" cy="259045"/>
    <xdr:sp macro="" textlink="">
      <xdr:nvSpPr>
        <xdr:cNvPr id="449" name="n_1aveValue【認定こども園・幼稚園・保育所】&#10;有形固定資産減価償却率"/>
        <xdr:cNvSpPr txBox="1"/>
      </xdr:nvSpPr>
      <xdr:spPr>
        <a:xfrm>
          <a:off x="15266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147518</xdr:rowOff>
    </xdr:from>
    <xdr:ext cx="405111" cy="259045"/>
    <xdr:sp macro="" textlink="">
      <xdr:nvSpPr>
        <xdr:cNvPr id="450" name="n_2aveValue【認定こども園・幼稚園・保育所】&#10;有形固定資産減価償却率"/>
        <xdr:cNvSpPr txBox="1"/>
      </xdr:nvSpPr>
      <xdr:spPr>
        <a:xfrm>
          <a:off x="14389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103431</xdr:rowOff>
    </xdr:from>
    <xdr:ext cx="405111" cy="259045"/>
    <xdr:sp macro="" textlink="">
      <xdr:nvSpPr>
        <xdr:cNvPr id="451" name="n_3aveValue【認定こども園・幼稚園・保育所】&#10;有形固定資産減価償却率"/>
        <xdr:cNvSpPr txBox="1"/>
      </xdr:nvSpPr>
      <xdr:spPr>
        <a:xfrm>
          <a:off x="13500744"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121393</xdr:rowOff>
    </xdr:from>
    <xdr:ext cx="405111" cy="259045"/>
    <xdr:sp macro="" textlink="">
      <xdr:nvSpPr>
        <xdr:cNvPr id="452" name="n_4aveValue【認定こども園・幼稚園・保育所】&#10;有形固定資産減価償却率"/>
        <xdr:cNvSpPr txBox="1"/>
      </xdr:nvSpPr>
      <xdr:spPr>
        <a:xfrm>
          <a:off x="126117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16164</xdr:rowOff>
    </xdr:from>
    <xdr:ext cx="405111" cy="259045"/>
    <xdr:sp macro="" textlink="">
      <xdr:nvSpPr>
        <xdr:cNvPr id="453" name="n_1mainValue【認定こども園・幼稚園・保育所】&#10;有形固定資産減価償却率"/>
        <xdr:cNvSpPr txBox="1"/>
      </xdr:nvSpPr>
      <xdr:spPr>
        <a:xfrm>
          <a:off x="15266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143527</xdr:rowOff>
    </xdr:from>
    <xdr:ext cx="405111" cy="259045"/>
    <xdr:sp macro="" textlink="">
      <xdr:nvSpPr>
        <xdr:cNvPr id="454" name="n_2mainValue【認定こども園・幼稚園・保育所】&#10;有形固定資産減価償却率"/>
        <xdr:cNvSpPr txBox="1"/>
      </xdr:nvSpPr>
      <xdr:spPr>
        <a:xfrm>
          <a:off x="14389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92908</xdr:rowOff>
    </xdr:from>
    <xdr:ext cx="405111" cy="259045"/>
    <xdr:sp macro="" textlink="">
      <xdr:nvSpPr>
        <xdr:cNvPr id="455" name="n_3mainValue【認定こども園・幼稚園・保育所】&#10;有形固定資産減価償却率"/>
        <xdr:cNvSpPr txBox="1"/>
      </xdr:nvSpPr>
      <xdr:spPr>
        <a:xfrm>
          <a:off x="13500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45555</xdr:rowOff>
    </xdr:from>
    <xdr:ext cx="405111" cy="259045"/>
    <xdr:sp macro="" textlink="">
      <xdr:nvSpPr>
        <xdr:cNvPr id="456" name="n_4mainValue【認定こども園・幼稚園・保育所】&#10;有形固定資産減価償却率"/>
        <xdr:cNvSpPr txBox="1"/>
      </xdr:nvSpPr>
      <xdr:spPr>
        <a:xfrm>
          <a:off x="12611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7" name="直線コネクタ 46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8" name="テキスト ボックス 467"/>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9" name="直線コネクタ 46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0" name="テキスト ボックス 469"/>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1" name="直線コネクタ 47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2" name="テキスト ボックス 471"/>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3" name="直線コネクタ 47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4" name="テキスト ボックス 473"/>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5" name="直線コネクタ 47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6" name="テキスト ボックス 475"/>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7" name="直線コネクタ 47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8" name="テキスト ボックス 477"/>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0" name="テキスト ボックス 47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17417</xdr:rowOff>
    </xdr:from>
    <xdr:to>
      <xdr:col>116</xdr:col>
      <xdr:colOff>62864</xdr:colOff>
      <xdr:row>42</xdr:row>
      <xdr:rowOff>0</xdr:rowOff>
    </xdr:to>
    <xdr:cxnSp macro="">
      <xdr:nvCxnSpPr>
        <xdr:cNvPr id="482" name="直線コネクタ 481"/>
        <xdr:cNvCxnSpPr/>
      </xdr:nvCxnSpPr>
      <xdr:spPr>
        <a:xfrm flipV="1">
          <a:off x="22160864" y="5846717"/>
          <a:ext cx="0" cy="135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83"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84" name="直線コネクタ 483"/>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135544</xdr:rowOff>
    </xdr:from>
    <xdr:ext cx="469744" cy="259045"/>
    <xdr:sp macro="" textlink="">
      <xdr:nvSpPr>
        <xdr:cNvPr id="485" name="【認定こども園・幼稚園・保育所】&#10;一人当たり面積最大値テキスト"/>
        <xdr:cNvSpPr txBox="1"/>
      </xdr:nvSpPr>
      <xdr:spPr>
        <a:xfrm>
          <a:off x="22199600" y="562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17417</xdr:rowOff>
    </xdr:from>
    <xdr:to>
      <xdr:col>116</xdr:col>
      <xdr:colOff>152400</xdr:colOff>
      <xdr:row>34</xdr:row>
      <xdr:rowOff>17417</xdr:rowOff>
    </xdr:to>
    <xdr:cxnSp macro="">
      <xdr:nvCxnSpPr>
        <xdr:cNvPr id="486" name="直線コネクタ 485"/>
        <xdr:cNvCxnSpPr/>
      </xdr:nvCxnSpPr>
      <xdr:spPr>
        <a:xfrm>
          <a:off x="22072600" y="584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49910</xdr:rowOff>
    </xdr:from>
    <xdr:ext cx="469744" cy="259045"/>
    <xdr:sp macro="" textlink="">
      <xdr:nvSpPr>
        <xdr:cNvPr id="487" name="【認定こども園・幼稚園・保育所】&#10;一人当たり面積平均値テキスト"/>
        <xdr:cNvSpPr txBox="1"/>
      </xdr:nvSpPr>
      <xdr:spPr>
        <a:xfrm>
          <a:off x="22199600" y="6565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27033</xdr:rowOff>
    </xdr:from>
    <xdr:to>
      <xdr:col>116</xdr:col>
      <xdr:colOff>114300</xdr:colOff>
      <xdr:row>39</xdr:row>
      <xdr:rowOff>128633</xdr:rowOff>
    </xdr:to>
    <xdr:sp macro="" textlink="">
      <xdr:nvSpPr>
        <xdr:cNvPr id="488" name="フローチャート: 判断 487"/>
        <xdr:cNvSpPr/>
      </xdr:nvSpPr>
      <xdr:spPr>
        <a:xfrm>
          <a:off x="221107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95613</xdr:rowOff>
    </xdr:from>
    <xdr:to>
      <xdr:col>112</xdr:col>
      <xdr:colOff>38100</xdr:colOff>
      <xdr:row>40</xdr:row>
      <xdr:rowOff>25763</xdr:rowOff>
    </xdr:to>
    <xdr:sp macro="" textlink="">
      <xdr:nvSpPr>
        <xdr:cNvPr id="489" name="フローチャート: 判断 488"/>
        <xdr:cNvSpPr/>
      </xdr:nvSpPr>
      <xdr:spPr>
        <a:xfrm>
          <a:off x="21272500" y="678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121738</xdr:rowOff>
    </xdr:from>
    <xdr:to>
      <xdr:col>107</xdr:col>
      <xdr:colOff>101600</xdr:colOff>
      <xdr:row>40</xdr:row>
      <xdr:rowOff>51888</xdr:rowOff>
    </xdr:to>
    <xdr:sp macro="" textlink="">
      <xdr:nvSpPr>
        <xdr:cNvPr id="490" name="フローチャート: 判断 489"/>
        <xdr:cNvSpPr/>
      </xdr:nvSpPr>
      <xdr:spPr>
        <a:xfrm>
          <a:off x="20383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87993</xdr:rowOff>
    </xdr:from>
    <xdr:to>
      <xdr:col>102</xdr:col>
      <xdr:colOff>165100</xdr:colOff>
      <xdr:row>40</xdr:row>
      <xdr:rowOff>18143</xdr:rowOff>
    </xdr:to>
    <xdr:sp macro="" textlink="">
      <xdr:nvSpPr>
        <xdr:cNvPr id="491" name="フローチャート: 判断 490"/>
        <xdr:cNvSpPr/>
      </xdr:nvSpPr>
      <xdr:spPr>
        <a:xfrm>
          <a:off x="19494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76019</xdr:rowOff>
    </xdr:from>
    <xdr:to>
      <xdr:col>98</xdr:col>
      <xdr:colOff>38100</xdr:colOff>
      <xdr:row>40</xdr:row>
      <xdr:rowOff>6169</xdr:rowOff>
    </xdr:to>
    <xdr:sp macro="" textlink="">
      <xdr:nvSpPr>
        <xdr:cNvPr id="492" name="フローチャート: 判断 491"/>
        <xdr:cNvSpPr/>
      </xdr:nvSpPr>
      <xdr:spPr>
        <a:xfrm>
          <a:off x="18605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3" name="テキスト ボックス 4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4" name="テキスト ボックス 4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5" name="テキスト ボックス 4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6" name="テキスト ボックス 4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7" name="テキスト ボックス 4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156573</xdr:rowOff>
    </xdr:from>
    <xdr:to>
      <xdr:col>116</xdr:col>
      <xdr:colOff>114300</xdr:colOff>
      <xdr:row>40</xdr:row>
      <xdr:rowOff>86723</xdr:rowOff>
    </xdr:to>
    <xdr:sp macro="" textlink="">
      <xdr:nvSpPr>
        <xdr:cNvPr id="498" name="楕円 497"/>
        <xdr:cNvSpPr/>
      </xdr:nvSpPr>
      <xdr:spPr>
        <a:xfrm>
          <a:off x="22110700" y="684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135000</xdr:rowOff>
    </xdr:from>
    <xdr:ext cx="469744" cy="259045"/>
    <xdr:sp macro="" textlink="">
      <xdr:nvSpPr>
        <xdr:cNvPr id="499" name="【認定こども園・幼稚園・保育所】&#10;一人当たり面積該当値テキスト"/>
        <xdr:cNvSpPr txBox="1"/>
      </xdr:nvSpPr>
      <xdr:spPr>
        <a:xfrm>
          <a:off x="22199600" y="682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165281</xdr:rowOff>
    </xdr:from>
    <xdr:to>
      <xdr:col>112</xdr:col>
      <xdr:colOff>38100</xdr:colOff>
      <xdr:row>40</xdr:row>
      <xdr:rowOff>95431</xdr:rowOff>
    </xdr:to>
    <xdr:sp macro="" textlink="">
      <xdr:nvSpPr>
        <xdr:cNvPr id="500" name="楕円 499"/>
        <xdr:cNvSpPr/>
      </xdr:nvSpPr>
      <xdr:spPr>
        <a:xfrm>
          <a:off x="21272500" y="685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35923</xdr:rowOff>
    </xdr:from>
    <xdr:to>
      <xdr:col>116</xdr:col>
      <xdr:colOff>63500</xdr:colOff>
      <xdr:row>40</xdr:row>
      <xdr:rowOff>44631</xdr:rowOff>
    </xdr:to>
    <xdr:cxnSp macro="">
      <xdr:nvCxnSpPr>
        <xdr:cNvPr id="501" name="直線コネクタ 500"/>
        <xdr:cNvCxnSpPr/>
      </xdr:nvCxnSpPr>
      <xdr:spPr>
        <a:xfrm flipV="1">
          <a:off x="21323300" y="6893923"/>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4717</xdr:rowOff>
    </xdr:from>
    <xdr:to>
      <xdr:col>107</xdr:col>
      <xdr:colOff>101600</xdr:colOff>
      <xdr:row>40</xdr:row>
      <xdr:rowOff>106317</xdr:rowOff>
    </xdr:to>
    <xdr:sp macro="" textlink="">
      <xdr:nvSpPr>
        <xdr:cNvPr id="502" name="楕円 501"/>
        <xdr:cNvSpPr/>
      </xdr:nvSpPr>
      <xdr:spPr>
        <a:xfrm>
          <a:off x="20383500" y="686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44631</xdr:rowOff>
    </xdr:from>
    <xdr:to>
      <xdr:col>111</xdr:col>
      <xdr:colOff>177800</xdr:colOff>
      <xdr:row>40</xdr:row>
      <xdr:rowOff>55517</xdr:rowOff>
    </xdr:to>
    <xdr:cxnSp macro="">
      <xdr:nvCxnSpPr>
        <xdr:cNvPr id="503" name="直線コネクタ 502"/>
        <xdr:cNvCxnSpPr/>
      </xdr:nvCxnSpPr>
      <xdr:spPr>
        <a:xfrm flipV="1">
          <a:off x="20434300" y="690263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13426</xdr:rowOff>
    </xdr:from>
    <xdr:to>
      <xdr:col>102</xdr:col>
      <xdr:colOff>165100</xdr:colOff>
      <xdr:row>40</xdr:row>
      <xdr:rowOff>115026</xdr:rowOff>
    </xdr:to>
    <xdr:sp macro="" textlink="">
      <xdr:nvSpPr>
        <xdr:cNvPr id="504" name="楕円 503"/>
        <xdr:cNvSpPr/>
      </xdr:nvSpPr>
      <xdr:spPr>
        <a:xfrm>
          <a:off x="19494500" y="68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55517</xdr:rowOff>
    </xdr:from>
    <xdr:to>
      <xdr:col>107</xdr:col>
      <xdr:colOff>50800</xdr:colOff>
      <xdr:row>40</xdr:row>
      <xdr:rowOff>64226</xdr:rowOff>
    </xdr:to>
    <xdr:cxnSp macro="">
      <xdr:nvCxnSpPr>
        <xdr:cNvPr id="505" name="直線コネクタ 504"/>
        <xdr:cNvCxnSpPr/>
      </xdr:nvCxnSpPr>
      <xdr:spPr>
        <a:xfrm flipV="1">
          <a:off x="19545300" y="6913517"/>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19957</xdr:rowOff>
    </xdr:from>
    <xdr:to>
      <xdr:col>98</xdr:col>
      <xdr:colOff>38100</xdr:colOff>
      <xdr:row>40</xdr:row>
      <xdr:rowOff>121557</xdr:rowOff>
    </xdr:to>
    <xdr:sp macro="" textlink="">
      <xdr:nvSpPr>
        <xdr:cNvPr id="506" name="楕円 505"/>
        <xdr:cNvSpPr/>
      </xdr:nvSpPr>
      <xdr:spPr>
        <a:xfrm>
          <a:off x="18605500" y="687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64226</xdr:rowOff>
    </xdr:from>
    <xdr:to>
      <xdr:col>102</xdr:col>
      <xdr:colOff>114300</xdr:colOff>
      <xdr:row>40</xdr:row>
      <xdr:rowOff>70757</xdr:rowOff>
    </xdr:to>
    <xdr:cxnSp macro="">
      <xdr:nvCxnSpPr>
        <xdr:cNvPr id="507" name="直線コネクタ 506"/>
        <xdr:cNvCxnSpPr/>
      </xdr:nvCxnSpPr>
      <xdr:spPr>
        <a:xfrm flipV="1">
          <a:off x="18656300" y="69222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42290</xdr:rowOff>
    </xdr:from>
    <xdr:ext cx="469744" cy="259045"/>
    <xdr:sp macro="" textlink="">
      <xdr:nvSpPr>
        <xdr:cNvPr id="508" name="n_1aveValue【認定こども園・幼稚園・保育所】&#10;一人当たり面積"/>
        <xdr:cNvSpPr txBox="1"/>
      </xdr:nvSpPr>
      <xdr:spPr>
        <a:xfrm>
          <a:off x="21075727" y="655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68415</xdr:rowOff>
    </xdr:from>
    <xdr:ext cx="469744" cy="259045"/>
    <xdr:sp macro="" textlink="">
      <xdr:nvSpPr>
        <xdr:cNvPr id="509" name="n_2aveValue【認定こども園・幼稚園・保育所】&#10;一人当たり面積"/>
        <xdr:cNvSpPr txBox="1"/>
      </xdr:nvSpPr>
      <xdr:spPr>
        <a:xfrm>
          <a:off x="201994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34670</xdr:rowOff>
    </xdr:from>
    <xdr:ext cx="469744" cy="259045"/>
    <xdr:sp macro="" textlink="">
      <xdr:nvSpPr>
        <xdr:cNvPr id="510" name="n_3aveValue【認定こども園・幼稚園・保育所】&#10;一人当たり面積"/>
        <xdr:cNvSpPr txBox="1"/>
      </xdr:nvSpPr>
      <xdr:spPr>
        <a:xfrm>
          <a:off x="193104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22696</xdr:rowOff>
    </xdr:from>
    <xdr:ext cx="469744" cy="259045"/>
    <xdr:sp macro="" textlink="">
      <xdr:nvSpPr>
        <xdr:cNvPr id="511" name="n_4aveValue【認定こども園・幼稚園・保育所】&#10;一人当たり面積"/>
        <xdr:cNvSpPr txBox="1"/>
      </xdr:nvSpPr>
      <xdr:spPr>
        <a:xfrm>
          <a:off x="18421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86558</xdr:rowOff>
    </xdr:from>
    <xdr:ext cx="469744" cy="259045"/>
    <xdr:sp macro="" textlink="">
      <xdr:nvSpPr>
        <xdr:cNvPr id="512" name="n_1mainValue【認定こども園・幼稚園・保育所】&#10;一人当たり面積"/>
        <xdr:cNvSpPr txBox="1"/>
      </xdr:nvSpPr>
      <xdr:spPr>
        <a:xfrm>
          <a:off x="21075727" y="694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97444</xdr:rowOff>
    </xdr:from>
    <xdr:ext cx="469744" cy="259045"/>
    <xdr:sp macro="" textlink="">
      <xdr:nvSpPr>
        <xdr:cNvPr id="513" name="n_2mainValue【認定こども園・幼稚園・保育所】&#10;一人当たり面積"/>
        <xdr:cNvSpPr txBox="1"/>
      </xdr:nvSpPr>
      <xdr:spPr>
        <a:xfrm>
          <a:off x="20199427" y="695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106153</xdr:rowOff>
    </xdr:from>
    <xdr:ext cx="469744" cy="259045"/>
    <xdr:sp macro="" textlink="">
      <xdr:nvSpPr>
        <xdr:cNvPr id="514" name="n_3mainValue【認定こども園・幼稚園・保育所】&#10;一人当たり面積"/>
        <xdr:cNvSpPr txBox="1"/>
      </xdr:nvSpPr>
      <xdr:spPr>
        <a:xfrm>
          <a:off x="19310427" y="69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112684</xdr:rowOff>
    </xdr:from>
    <xdr:ext cx="469744" cy="259045"/>
    <xdr:sp macro="" textlink="">
      <xdr:nvSpPr>
        <xdr:cNvPr id="515" name="n_4mainValue【認定こども園・幼稚園・保育所】&#10;一人当たり面積"/>
        <xdr:cNvSpPr txBox="1"/>
      </xdr:nvSpPr>
      <xdr:spPr>
        <a:xfrm>
          <a:off x="18421427" y="69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540" name="直線コネクタ 539"/>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541" name="【学校施設】&#10;有形固定資産減価償却率最小値テキスト"/>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542" name="直線コネクタ 541"/>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543" name="【学校施設】&#10;有形固定資産減価償却率最大値テキスト"/>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544" name="直線コネクタ 543"/>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40022</xdr:rowOff>
    </xdr:from>
    <xdr:ext cx="405111" cy="259045"/>
    <xdr:sp macro="" textlink="">
      <xdr:nvSpPr>
        <xdr:cNvPr id="545" name="【学校施設】&#10;有形固定資産減価償却率平均値テキスト"/>
        <xdr:cNvSpPr txBox="1"/>
      </xdr:nvSpPr>
      <xdr:spPr>
        <a:xfrm>
          <a:off x="16357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546" name="フローチャート: 判断 545"/>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547" name="フローチャート: 判断 546"/>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548" name="フローチャート: 判断 547"/>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549" name="フローチャート: 判断 548"/>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50" name="フローチャート: 判断 549"/>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556" name="楕円 555"/>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86377</xdr:rowOff>
    </xdr:from>
    <xdr:ext cx="405111" cy="259045"/>
    <xdr:sp macro="" textlink="">
      <xdr:nvSpPr>
        <xdr:cNvPr id="557" name="【学校施設】&#10;有形固定資産減価償却率該当値テキスト"/>
        <xdr:cNvSpPr txBox="1"/>
      </xdr:nvSpPr>
      <xdr:spPr>
        <a:xfrm>
          <a:off x="16357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558" name="楕円 557"/>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114300</xdr:rowOff>
    </xdr:to>
    <xdr:cxnSp macro="">
      <xdr:nvCxnSpPr>
        <xdr:cNvPr id="559" name="直線コネクタ 558"/>
        <xdr:cNvCxnSpPr/>
      </xdr:nvCxnSpPr>
      <xdr:spPr>
        <a:xfrm>
          <a:off x="15481300" y="1018603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151130</xdr:rowOff>
    </xdr:from>
    <xdr:to>
      <xdr:col>76</xdr:col>
      <xdr:colOff>165100</xdr:colOff>
      <xdr:row>59</xdr:row>
      <xdr:rowOff>81280</xdr:rowOff>
    </xdr:to>
    <xdr:sp macro="" textlink="">
      <xdr:nvSpPr>
        <xdr:cNvPr id="560" name="楕円 559"/>
        <xdr:cNvSpPr/>
      </xdr:nvSpPr>
      <xdr:spPr>
        <a:xfrm>
          <a:off x="145415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30480</xdr:rowOff>
    </xdr:from>
    <xdr:to>
      <xdr:col>81</xdr:col>
      <xdr:colOff>50800</xdr:colOff>
      <xdr:row>59</xdr:row>
      <xdr:rowOff>70485</xdr:rowOff>
    </xdr:to>
    <xdr:cxnSp macro="">
      <xdr:nvCxnSpPr>
        <xdr:cNvPr id="561" name="直線コネクタ 560"/>
        <xdr:cNvCxnSpPr/>
      </xdr:nvCxnSpPr>
      <xdr:spPr>
        <a:xfrm>
          <a:off x="14592300" y="101460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107315</xdr:rowOff>
    </xdr:from>
    <xdr:to>
      <xdr:col>72</xdr:col>
      <xdr:colOff>38100</xdr:colOff>
      <xdr:row>59</xdr:row>
      <xdr:rowOff>37465</xdr:rowOff>
    </xdr:to>
    <xdr:sp macro="" textlink="">
      <xdr:nvSpPr>
        <xdr:cNvPr id="562" name="楕円 561"/>
        <xdr:cNvSpPr/>
      </xdr:nvSpPr>
      <xdr:spPr>
        <a:xfrm>
          <a:off x="136525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158115</xdr:rowOff>
    </xdr:from>
    <xdr:to>
      <xdr:col>76</xdr:col>
      <xdr:colOff>114300</xdr:colOff>
      <xdr:row>59</xdr:row>
      <xdr:rowOff>30480</xdr:rowOff>
    </xdr:to>
    <xdr:cxnSp macro="">
      <xdr:nvCxnSpPr>
        <xdr:cNvPr id="563" name="直線コネクタ 562"/>
        <xdr:cNvCxnSpPr/>
      </xdr:nvCxnSpPr>
      <xdr:spPr>
        <a:xfrm>
          <a:off x="13703300" y="101022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74930</xdr:rowOff>
    </xdr:from>
    <xdr:to>
      <xdr:col>67</xdr:col>
      <xdr:colOff>101600</xdr:colOff>
      <xdr:row>59</xdr:row>
      <xdr:rowOff>5080</xdr:rowOff>
    </xdr:to>
    <xdr:sp macro="" textlink="">
      <xdr:nvSpPr>
        <xdr:cNvPr id="564" name="楕円 563"/>
        <xdr:cNvSpPr/>
      </xdr:nvSpPr>
      <xdr:spPr>
        <a:xfrm>
          <a:off x="12763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125730</xdr:rowOff>
    </xdr:from>
    <xdr:to>
      <xdr:col>71</xdr:col>
      <xdr:colOff>177800</xdr:colOff>
      <xdr:row>58</xdr:row>
      <xdr:rowOff>158115</xdr:rowOff>
    </xdr:to>
    <xdr:cxnSp macro="">
      <xdr:nvCxnSpPr>
        <xdr:cNvPr id="565" name="直線コネクタ 564"/>
        <xdr:cNvCxnSpPr/>
      </xdr:nvCxnSpPr>
      <xdr:spPr>
        <a:xfrm>
          <a:off x="12814300" y="100698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169562</xdr:rowOff>
    </xdr:from>
    <xdr:ext cx="405111" cy="259045"/>
    <xdr:sp macro="" textlink="">
      <xdr:nvSpPr>
        <xdr:cNvPr id="566" name="n_1aveValue【学校施設】&#10;有形固定資産減価償却率"/>
        <xdr:cNvSpPr txBox="1"/>
      </xdr:nvSpPr>
      <xdr:spPr>
        <a:xfrm>
          <a:off x="152660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142892</xdr:rowOff>
    </xdr:from>
    <xdr:ext cx="405111" cy="259045"/>
    <xdr:sp macro="" textlink="">
      <xdr:nvSpPr>
        <xdr:cNvPr id="567" name="n_2aveValue【学校施設】&#10;有形固定資産減価償却率"/>
        <xdr:cNvSpPr txBox="1"/>
      </xdr:nvSpPr>
      <xdr:spPr>
        <a:xfrm>
          <a:off x="14389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99077</xdr:rowOff>
    </xdr:from>
    <xdr:ext cx="405111" cy="259045"/>
    <xdr:sp macro="" textlink="">
      <xdr:nvSpPr>
        <xdr:cNvPr id="568" name="n_3aveValue【学校施設】&#10;有形固定資産減価償却率"/>
        <xdr:cNvSpPr txBox="1"/>
      </xdr:nvSpPr>
      <xdr:spPr>
        <a:xfrm>
          <a:off x="13500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9" name="n_4aveValue【学校施設】&#10;有形固定資産減価償却率"/>
        <xdr:cNvSpPr txBox="1"/>
      </xdr:nvSpPr>
      <xdr:spPr>
        <a:xfrm>
          <a:off x="12611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570" name="n_1mainValue【学校施設】&#10;有形固定資産減価償却率"/>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97807</xdr:rowOff>
    </xdr:from>
    <xdr:ext cx="405111" cy="259045"/>
    <xdr:sp macro="" textlink="">
      <xdr:nvSpPr>
        <xdr:cNvPr id="571" name="n_2mainValue【学校施設】&#10;有形固定資産減価償却率"/>
        <xdr:cNvSpPr txBox="1"/>
      </xdr:nvSpPr>
      <xdr:spPr>
        <a:xfrm>
          <a:off x="14389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53992</xdr:rowOff>
    </xdr:from>
    <xdr:ext cx="405111" cy="259045"/>
    <xdr:sp macro="" textlink="">
      <xdr:nvSpPr>
        <xdr:cNvPr id="572" name="n_3mainValue【学校施設】&#10;有形固定資産減価償却率"/>
        <xdr:cNvSpPr txBox="1"/>
      </xdr:nvSpPr>
      <xdr:spPr>
        <a:xfrm>
          <a:off x="13500744" y="982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21607</xdr:rowOff>
    </xdr:from>
    <xdr:ext cx="405111" cy="259045"/>
    <xdr:sp macro="" textlink="">
      <xdr:nvSpPr>
        <xdr:cNvPr id="573" name="n_4mainValue【学校施設】&#10;有形固定資産減価償却率"/>
        <xdr:cNvSpPr txBox="1"/>
      </xdr:nvSpPr>
      <xdr:spPr>
        <a:xfrm>
          <a:off x="12611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3" name="テキスト ボックス 592"/>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5" name="テキスト ボックス 59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597" name="直線コネクタ 596"/>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598" name="【学校施設】&#10;一人当たり面積最小値テキスト"/>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599" name="直線コネクタ 598"/>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600" name="【学校施設】&#10;一人当たり面積最大値テキスト"/>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601" name="直線コネクタ 600"/>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02" name="【学校施設】&#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03" name="フローチャート: 判断 602"/>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604" name="フローチャート: 判断 603"/>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605" name="フローチャート: 判断 604"/>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606" name="フローチャート: 判断 605"/>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607" name="フローチャート: 判断 606"/>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58801</xdr:rowOff>
    </xdr:from>
    <xdr:to>
      <xdr:col>116</xdr:col>
      <xdr:colOff>114300</xdr:colOff>
      <xdr:row>61</xdr:row>
      <xdr:rowOff>160401</xdr:rowOff>
    </xdr:to>
    <xdr:sp macro="" textlink="">
      <xdr:nvSpPr>
        <xdr:cNvPr id="613" name="楕円 612"/>
        <xdr:cNvSpPr/>
      </xdr:nvSpPr>
      <xdr:spPr>
        <a:xfrm>
          <a:off x="22110700" y="1051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37228</xdr:rowOff>
    </xdr:from>
    <xdr:ext cx="469744" cy="259045"/>
    <xdr:sp macro="" textlink="">
      <xdr:nvSpPr>
        <xdr:cNvPr id="614" name="【学校施設】&#10;一人当たり面積該当値テキスト"/>
        <xdr:cNvSpPr txBox="1"/>
      </xdr:nvSpPr>
      <xdr:spPr>
        <a:xfrm>
          <a:off x="22199600" y="1049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69215</xdr:rowOff>
    </xdr:from>
    <xdr:to>
      <xdr:col>112</xdr:col>
      <xdr:colOff>38100</xdr:colOff>
      <xdr:row>61</xdr:row>
      <xdr:rowOff>170815</xdr:rowOff>
    </xdr:to>
    <xdr:sp macro="" textlink="">
      <xdr:nvSpPr>
        <xdr:cNvPr id="615" name="楕円 614"/>
        <xdr:cNvSpPr/>
      </xdr:nvSpPr>
      <xdr:spPr>
        <a:xfrm>
          <a:off x="21272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109601</xdr:rowOff>
    </xdr:from>
    <xdr:to>
      <xdr:col>116</xdr:col>
      <xdr:colOff>63500</xdr:colOff>
      <xdr:row>61</xdr:row>
      <xdr:rowOff>120015</xdr:rowOff>
    </xdr:to>
    <xdr:cxnSp macro="">
      <xdr:nvCxnSpPr>
        <xdr:cNvPr id="616" name="直線コネクタ 615"/>
        <xdr:cNvCxnSpPr/>
      </xdr:nvCxnSpPr>
      <xdr:spPr>
        <a:xfrm flipV="1">
          <a:off x="21323300" y="10568051"/>
          <a:ext cx="8382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81534</xdr:rowOff>
    </xdr:from>
    <xdr:to>
      <xdr:col>107</xdr:col>
      <xdr:colOff>101600</xdr:colOff>
      <xdr:row>62</xdr:row>
      <xdr:rowOff>11684</xdr:rowOff>
    </xdr:to>
    <xdr:sp macro="" textlink="">
      <xdr:nvSpPr>
        <xdr:cNvPr id="617" name="楕円 616"/>
        <xdr:cNvSpPr/>
      </xdr:nvSpPr>
      <xdr:spPr>
        <a:xfrm>
          <a:off x="20383500" y="105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120015</xdr:rowOff>
    </xdr:from>
    <xdr:to>
      <xdr:col>111</xdr:col>
      <xdr:colOff>177800</xdr:colOff>
      <xdr:row>61</xdr:row>
      <xdr:rowOff>132334</xdr:rowOff>
    </xdr:to>
    <xdr:cxnSp macro="">
      <xdr:nvCxnSpPr>
        <xdr:cNvPr id="618" name="直線コネクタ 617"/>
        <xdr:cNvCxnSpPr/>
      </xdr:nvCxnSpPr>
      <xdr:spPr>
        <a:xfrm flipV="1">
          <a:off x="20434300" y="10578465"/>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92075</xdr:rowOff>
    </xdr:from>
    <xdr:to>
      <xdr:col>102</xdr:col>
      <xdr:colOff>165100</xdr:colOff>
      <xdr:row>62</xdr:row>
      <xdr:rowOff>22225</xdr:rowOff>
    </xdr:to>
    <xdr:sp macro="" textlink="">
      <xdr:nvSpPr>
        <xdr:cNvPr id="619" name="楕円 618"/>
        <xdr:cNvSpPr/>
      </xdr:nvSpPr>
      <xdr:spPr>
        <a:xfrm>
          <a:off x="19494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132334</xdr:rowOff>
    </xdr:from>
    <xdr:to>
      <xdr:col>107</xdr:col>
      <xdr:colOff>50800</xdr:colOff>
      <xdr:row>61</xdr:row>
      <xdr:rowOff>142875</xdr:rowOff>
    </xdr:to>
    <xdr:cxnSp macro="">
      <xdr:nvCxnSpPr>
        <xdr:cNvPr id="620" name="直線コネクタ 619"/>
        <xdr:cNvCxnSpPr/>
      </xdr:nvCxnSpPr>
      <xdr:spPr>
        <a:xfrm flipV="1">
          <a:off x="19545300" y="10590784"/>
          <a:ext cx="889000"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100330</xdr:rowOff>
    </xdr:from>
    <xdr:to>
      <xdr:col>98</xdr:col>
      <xdr:colOff>38100</xdr:colOff>
      <xdr:row>62</xdr:row>
      <xdr:rowOff>30480</xdr:rowOff>
    </xdr:to>
    <xdr:sp macro="" textlink="">
      <xdr:nvSpPr>
        <xdr:cNvPr id="621" name="楕円 620"/>
        <xdr:cNvSpPr/>
      </xdr:nvSpPr>
      <xdr:spPr>
        <a:xfrm>
          <a:off x="186055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142875</xdr:rowOff>
    </xdr:from>
    <xdr:to>
      <xdr:col>102</xdr:col>
      <xdr:colOff>114300</xdr:colOff>
      <xdr:row>61</xdr:row>
      <xdr:rowOff>151130</xdr:rowOff>
    </xdr:to>
    <xdr:cxnSp macro="">
      <xdr:nvCxnSpPr>
        <xdr:cNvPr id="622" name="直線コネクタ 621"/>
        <xdr:cNvCxnSpPr/>
      </xdr:nvCxnSpPr>
      <xdr:spPr>
        <a:xfrm flipV="1">
          <a:off x="18656300" y="10601325"/>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25925</xdr:rowOff>
    </xdr:from>
    <xdr:ext cx="469744" cy="259045"/>
    <xdr:sp macro="" textlink="">
      <xdr:nvSpPr>
        <xdr:cNvPr id="623" name="n_1aveValue【学校施設】&#10;一人当たり面積"/>
        <xdr:cNvSpPr txBox="1"/>
      </xdr:nvSpPr>
      <xdr:spPr>
        <a:xfrm>
          <a:off x="210757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39514</xdr:rowOff>
    </xdr:from>
    <xdr:ext cx="469744" cy="259045"/>
    <xdr:sp macro="" textlink="">
      <xdr:nvSpPr>
        <xdr:cNvPr id="624" name="n_2aveValue【学校施設】&#10;一人当たり面積"/>
        <xdr:cNvSpPr txBox="1"/>
      </xdr:nvSpPr>
      <xdr:spPr>
        <a:xfrm>
          <a:off x="20199427" y="1066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625" name="n_3aveValue【学校施設】&#10;一人当たり面積"/>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626" name="n_4aveValue【学校施設】&#10;一人当たり面積"/>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15892</xdr:rowOff>
    </xdr:from>
    <xdr:ext cx="469744" cy="259045"/>
    <xdr:sp macro="" textlink="">
      <xdr:nvSpPr>
        <xdr:cNvPr id="627" name="n_1mainValue【学校施設】&#10;一人当たり面積"/>
        <xdr:cNvSpPr txBox="1"/>
      </xdr:nvSpPr>
      <xdr:spPr>
        <a:xfrm>
          <a:off x="21075727" y="103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28211</xdr:rowOff>
    </xdr:from>
    <xdr:ext cx="469744" cy="259045"/>
    <xdr:sp macro="" textlink="">
      <xdr:nvSpPr>
        <xdr:cNvPr id="628" name="n_2mainValue【学校施設】&#10;一人当たり面積"/>
        <xdr:cNvSpPr txBox="1"/>
      </xdr:nvSpPr>
      <xdr:spPr>
        <a:xfrm>
          <a:off x="20199427" y="1031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13352</xdr:rowOff>
    </xdr:from>
    <xdr:ext cx="469744" cy="259045"/>
    <xdr:sp macro="" textlink="">
      <xdr:nvSpPr>
        <xdr:cNvPr id="629" name="n_3mainValue【学校施設】&#10;一人当たり面積"/>
        <xdr:cNvSpPr txBox="1"/>
      </xdr:nvSpPr>
      <xdr:spPr>
        <a:xfrm>
          <a:off x="19310427" y="106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21607</xdr:rowOff>
    </xdr:from>
    <xdr:ext cx="469744" cy="259045"/>
    <xdr:sp macro="" textlink="">
      <xdr:nvSpPr>
        <xdr:cNvPr id="630" name="n_4mainValue【学校施設】&#10;一人当たり面積"/>
        <xdr:cNvSpPr txBox="1"/>
      </xdr:nvSpPr>
      <xdr:spPr>
        <a:xfrm>
          <a:off x="18421427" y="1065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672" name="直線コネクタ 671"/>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675" name="【公民館】&#10;有形固定資産減価償却率最大値テキスト"/>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676" name="直線コネクタ 675"/>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20156</xdr:rowOff>
    </xdr:from>
    <xdr:ext cx="405111" cy="259045"/>
    <xdr:sp macro="" textlink="">
      <xdr:nvSpPr>
        <xdr:cNvPr id="677" name="【公民館】&#10;有形固定資産減価償却率平均値テキスト"/>
        <xdr:cNvSpPr txBox="1"/>
      </xdr:nvSpPr>
      <xdr:spPr>
        <a:xfrm>
          <a:off x="16357600" y="18193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78" name="フローチャート: 判断 677"/>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679" name="フローチャート: 判断 678"/>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80" name="フローチャート: 判断 679"/>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81" name="フローチャート: 判断 680"/>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82" name="フローチャート: 判断 681"/>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36830</xdr:rowOff>
    </xdr:from>
    <xdr:to>
      <xdr:col>85</xdr:col>
      <xdr:colOff>177800</xdr:colOff>
      <xdr:row>106</xdr:row>
      <xdr:rowOff>138430</xdr:rowOff>
    </xdr:to>
    <xdr:sp macro="" textlink="">
      <xdr:nvSpPr>
        <xdr:cNvPr id="688" name="楕円 687"/>
        <xdr:cNvSpPr/>
      </xdr:nvSpPr>
      <xdr:spPr>
        <a:xfrm>
          <a:off x="162687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59707</xdr:rowOff>
    </xdr:from>
    <xdr:ext cx="405111" cy="259045"/>
    <xdr:sp macro="" textlink="">
      <xdr:nvSpPr>
        <xdr:cNvPr id="689" name="【公民館】&#10;有形固定資産減価償却率該当値テキスト"/>
        <xdr:cNvSpPr txBox="1"/>
      </xdr:nvSpPr>
      <xdr:spPr>
        <a:xfrm>
          <a:off x="16357600" y="180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690" name="楕円 689"/>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87630</xdr:rowOff>
    </xdr:to>
    <xdr:cxnSp macro="">
      <xdr:nvCxnSpPr>
        <xdr:cNvPr id="691" name="直線コネクタ 690"/>
        <xdr:cNvCxnSpPr/>
      </xdr:nvCxnSpPr>
      <xdr:spPr>
        <a:xfrm>
          <a:off x="15481300" y="1821724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116839</xdr:rowOff>
    </xdr:from>
    <xdr:to>
      <xdr:col>76</xdr:col>
      <xdr:colOff>165100</xdr:colOff>
      <xdr:row>106</xdr:row>
      <xdr:rowOff>46989</xdr:rowOff>
    </xdr:to>
    <xdr:sp macro="" textlink="">
      <xdr:nvSpPr>
        <xdr:cNvPr id="692" name="楕円 691"/>
        <xdr:cNvSpPr/>
      </xdr:nvSpPr>
      <xdr:spPr>
        <a:xfrm>
          <a:off x="14541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43543</xdr:rowOff>
    </xdr:to>
    <xdr:cxnSp macro="">
      <xdr:nvCxnSpPr>
        <xdr:cNvPr id="693" name="直線コネクタ 692"/>
        <xdr:cNvCxnSpPr/>
      </xdr:nvCxnSpPr>
      <xdr:spPr>
        <a:xfrm>
          <a:off x="14592300" y="18169889"/>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69487</xdr:rowOff>
    </xdr:from>
    <xdr:to>
      <xdr:col>72</xdr:col>
      <xdr:colOff>38100</xdr:colOff>
      <xdr:row>105</xdr:row>
      <xdr:rowOff>171087</xdr:rowOff>
    </xdr:to>
    <xdr:sp macro="" textlink="">
      <xdr:nvSpPr>
        <xdr:cNvPr id="694" name="楕円 693"/>
        <xdr:cNvSpPr/>
      </xdr:nvSpPr>
      <xdr:spPr>
        <a:xfrm>
          <a:off x="13652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120287</xdr:rowOff>
    </xdr:from>
    <xdr:to>
      <xdr:col>76</xdr:col>
      <xdr:colOff>114300</xdr:colOff>
      <xdr:row>105</xdr:row>
      <xdr:rowOff>167639</xdr:rowOff>
    </xdr:to>
    <xdr:cxnSp macro="">
      <xdr:nvCxnSpPr>
        <xdr:cNvPr id="695" name="直線コネクタ 694"/>
        <xdr:cNvCxnSpPr/>
      </xdr:nvCxnSpPr>
      <xdr:spPr>
        <a:xfrm>
          <a:off x="13703300" y="181225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22134</xdr:rowOff>
    </xdr:from>
    <xdr:to>
      <xdr:col>67</xdr:col>
      <xdr:colOff>101600</xdr:colOff>
      <xdr:row>105</xdr:row>
      <xdr:rowOff>123734</xdr:rowOff>
    </xdr:to>
    <xdr:sp macro="" textlink="">
      <xdr:nvSpPr>
        <xdr:cNvPr id="696" name="楕円 695"/>
        <xdr:cNvSpPr/>
      </xdr:nvSpPr>
      <xdr:spPr>
        <a:xfrm>
          <a:off x="12763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72934</xdr:rowOff>
    </xdr:from>
    <xdr:to>
      <xdr:col>71</xdr:col>
      <xdr:colOff>177800</xdr:colOff>
      <xdr:row>105</xdr:row>
      <xdr:rowOff>120287</xdr:rowOff>
    </xdr:to>
    <xdr:cxnSp macro="">
      <xdr:nvCxnSpPr>
        <xdr:cNvPr id="697" name="直線コネクタ 696"/>
        <xdr:cNvCxnSpPr/>
      </xdr:nvCxnSpPr>
      <xdr:spPr>
        <a:xfrm>
          <a:off x="12814300" y="180751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698" name="n_1aveValue【公民館】&#10;有形固定資産減価償却率"/>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699" name="n_2aveValue【公民館】&#10;有形固定資産減価償却率"/>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00" name="n_3aveValue【公民館】&#10;有形固定資産減価償却率"/>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11991</xdr:rowOff>
    </xdr:from>
    <xdr:ext cx="405111" cy="259045"/>
    <xdr:sp macro="" textlink="">
      <xdr:nvSpPr>
        <xdr:cNvPr id="701" name="n_4aveValue【公民館】&#10;有形固定資産減価償却率"/>
        <xdr:cNvSpPr txBox="1"/>
      </xdr:nvSpPr>
      <xdr:spPr>
        <a:xfrm>
          <a:off x="12611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702" name="n_1mainValue【公民館】&#10;有形固定資産減価償却率"/>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63516</xdr:rowOff>
    </xdr:from>
    <xdr:ext cx="405111" cy="259045"/>
    <xdr:sp macro="" textlink="">
      <xdr:nvSpPr>
        <xdr:cNvPr id="703" name="n_2mainValue【公民館】&#10;有形固定資産減価償却率"/>
        <xdr:cNvSpPr txBox="1"/>
      </xdr:nvSpPr>
      <xdr:spPr>
        <a:xfrm>
          <a:off x="14389744" y="1789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16164</xdr:rowOff>
    </xdr:from>
    <xdr:ext cx="405111" cy="259045"/>
    <xdr:sp macro="" textlink="">
      <xdr:nvSpPr>
        <xdr:cNvPr id="704" name="n_3mainValue【公民館】&#10;有形固定資産減価償却率"/>
        <xdr:cNvSpPr txBox="1"/>
      </xdr:nvSpPr>
      <xdr:spPr>
        <a:xfrm>
          <a:off x="13500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140261</xdr:rowOff>
    </xdr:from>
    <xdr:ext cx="405111" cy="259045"/>
    <xdr:sp macro="" textlink="">
      <xdr:nvSpPr>
        <xdr:cNvPr id="705" name="n_4mainValue【公民館】&#10;有形固定資産減価償却率"/>
        <xdr:cNvSpPr txBox="1"/>
      </xdr:nvSpPr>
      <xdr:spPr>
        <a:xfrm>
          <a:off x="12611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6" name="直線コネクタ 7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7" name="テキスト ボックス 7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8" name="直線コネクタ 7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9" name="テキスト ボックス 7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20" name="直線コネクタ 7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1" name="テキスト ボックス 7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2" name="直線コネクタ 7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3" name="テキスト ボックス 7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4" name="直線コネクタ 7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5" name="テキスト ボックス 7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6" name="直線コネクタ 7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7" name="テキスト ボックス 7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729" name="直線コネクタ 728"/>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730" name="【公民館】&#10;一人当たり面積最小値テキスト"/>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731" name="直線コネクタ 730"/>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732" name="【公民館】&#10;一人当たり面積最大値テキスト"/>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733" name="直線コネクタ 732"/>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57357</xdr:rowOff>
    </xdr:from>
    <xdr:ext cx="469744" cy="259045"/>
    <xdr:sp macro="" textlink="">
      <xdr:nvSpPr>
        <xdr:cNvPr id="734" name="【公民館】&#10;一人当たり面積平均値テキスト"/>
        <xdr:cNvSpPr txBox="1"/>
      </xdr:nvSpPr>
      <xdr:spPr>
        <a:xfrm>
          <a:off x="22199600" y="18402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735" name="フローチャート: 判断 734"/>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736" name="フローチャート: 判断 735"/>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737" name="フローチャート: 判断 736"/>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38" name="フローチャート: 判断 737"/>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39" name="フローチャート: 判断 738"/>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0" name="テキスト ボックス 7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1" name="テキスト ボックス 7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2" name="テキスト ボックス 7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3" name="テキスト ボックス 7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4" name="テキスト ボックス 7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45213</xdr:rowOff>
    </xdr:from>
    <xdr:to>
      <xdr:col>116</xdr:col>
      <xdr:colOff>114300</xdr:colOff>
      <xdr:row>107</xdr:row>
      <xdr:rowOff>146813</xdr:rowOff>
    </xdr:to>
    <xdr:sp macro="" textlink="">
      <xdr:nvSpPr>
        <xdr:cNvPr id="745" name="楕円 744"/>
        <xdr:cNvSpPr/>
      </xdr:nvSpPr>
      <xdr:spPr>
        <a:xfrm>
          <a:off x="22110700" y="183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68090</xdr:rowOff>
    </xdr:from>
    <xdr:ext cx="469744" cy="259045"/>
    <xdr:sp macro="" textlink="">
      <xdr:nvSpPr>
        <xdr:cNvPr id="746" name="【公民館】&#10;一人当たり面積該当値テキスト"/>
        <xdr:cNvSpPr txBox="1"/>
      </xdr:nvSpPr>
      <xdr:spPr>
        <a:xfrm>
          <a:off x="22199600" y="1824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50164</xdr:rowOff>
    </xdr:from>
    <xdr:to>
      <xdr:col>112</xdr:col>
      <xdr:colOff>38100</xdr:colOff>
      <xdr:row>107</xdr:row>
      <xdr:rowOff>151764</xdr:rowOff>
    </xdr:to>
    <xdr:sp macro="" textlink="">
      <xdr:nvSpPr>
        <xdr:cNvPr id="747" name="楕円 746"/>
        <xdr:cNvSpPr/>
      </xdr:nvSpPr>
      <xdr:spPr>
        <a:xfrm>
          <a:off x="21272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96013</xdr:rowOff>
    </xdr:from>
    <xdr:to>
      <xdr:col>116</xdr:col>
      <xdr:colOff>63500</xdr:colOff>
      <xdr:row>107</xdr:row>
      <xdr:rowOff>100964</xdr:rowOff>
    </xdr:to>
    <xdr:cxnSp macro="">
      <xdr:nvCxnSpPr>
        <xdr:cNvPr id="748" name="直線コネクタ 747"/>
        <xdr:cNvCxnSpPr/>
      </xdr:nvCxnSpPr>
      <xdr:spPr>
        <a:xfrm flipV="1">
          <a:off x="21323300" y="18441163"/>
          <a:ext cx="838200" cy="4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56071</xdr:rowOff>
    </xdr:from>
    <xdr:to>
      <xdr:col>107</xdr:col>
      <xdr:colOff>101600</xdr:colOff>
      <xdr:row>107</xdr:row>
      <xdr:rowOff>157671</xdr:rowOff>
    </xdr:to>
    <xdr:sp macro="" textlink="">
      <xdr:nvSpPr>
        <xdr:cNvPr id="749" name="楕円 748"/>
        <xdr:cNvSpPr/>
      </xdr:nvSpPr>
      <xdr:spPr>
        <a:xfrm>
          <a:off x="20383500" y="184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100964</xdr:rowOff>
    </xdr:from>
    <xdr:to>
      <xdr:col>111</xdr:col>
      <xdr:colOff>177800</xdr:colOff>
      <xdr:row>107</xdr:row>
      <xdr:rowOff>106871</xdr:rowOff>
    </xdr:to>
    <xdr:cxnSp macro="">
      <xdr:nvCxnSpPr>
        <xdr:cNvPr id="750" name="直線コネクタ 749"/>
        <xdr:cNvCxnSpPr/>
      </xdr:nvCxnSpPr>
      <xdr:spPr>
        <a:xfrm flipV="1">
          <a:off x="20434300" y="18446114"/>
          <a:ext cx="889000" cy="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61024</xdr:rowOff>
    </xdr:from>
    <xdr:to>
      <xdr:col>102</xdr:col>
      <xdr:colOff>165100</xdr:colOff>
      <xdr:row>107</xdr:row>
      <xdr:rowOff>162624</xdr:rowOff>
    </xdr:to>
    <xdr:sp macro="" textlink="">
      <xdr:nvSpPr>
        <xdr:cNvPr id="751" name="楕円 750"/>
        <xdr:cNvSpPr/>
      </xdr:nvSpPr>
      <xdr:spPr>
        <a:xfrm>
          <a:off x="19494500" y="184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106871</xdr:rowOff>
    </xdr:from>
    <xdr:to>
      <xdr:col>107</xdr:col>
      <xdr:colOff>50800</xdr:colOff>
      <xdr:row>107</xdr:row>
      <xdr:rowOff>111824</xdr:rowOff>
    </xdr:to>
    <xdr:cxnSp macro="">
      <xdr:nvCxnSpPr>
        <xdr:cNvPr id="752" name="直線コネクタ 751"/>
        <xdr:cNvCxnSpPr/>
      </xdr:nvCxnSpPr>
      <xdr:spPr>
        <a:xfrm flipV="1">
          <a:off x="19545300" y="18452021"/>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65024</xdr:rowOff>
    </xdr:from>
    <xdr:to>
      <xdr:col>98</xdr:col>
      <xdr:colOff>38100</xdr:colOff>
      <xdr:row>107</xdr:row>
      <xdr:rowOff>166624</xdr:rowOff>
    </xdr:to>
    <xdr:sp macro="" textlink="">
      <xdr:nvSpPr>
        <xdr:cNvPr id="753" name="楕円 752"/>
        <xdr:cNvSpPr/>
      </xdr:nvSpPr>
      <xdr:spPr>
        <a:xfrm>
          <a:off x="18605500" y="1841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111824</xdr:rowOff>
    </xdr:from>
    <xdr:to>
      <xdr:col>102</xdr:col>
      <xdr:colOff>114300</xdr:colOff>
      <xdr:row>107</xdr:row>
      <xdr:rowOff>115824</xdr:rowOff>
    </xdr:to>
    <xdr:cxnSp macro="">
      <xdr:nvCxnSpPr>
        <xdr:cNvPr id="754" name="直線コネクタ 753"/>
        <xdr:cNvCxnSpPr/>
      </xdr:nvCxnSpPr>
      <xdr:spPr>
        <a:xfrm flipV="1">
          <a:off x="18656300" y="1845697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29545</xdr:rowOff>
    </xdr:from>
    <xdr:ext cx="469744" cy="259045"/>
    <xdr:sp macro="" textlink="">
      <xdr:nvSpPr>
        <xdr:cNvPr id="755" name="n_1aveValue【公民館】&#10;一人当たり面積"/>
        <xdr:cNvSpPr txBox="1"/>
      </xdr:nvSpPr>
      <xdr:spPr>
        <a:xfrm>
          <a:off x="21075727" y="1854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30497</xdr:rowOff>
    </xdr:from>
    <xdr:ext cx="469744" cy="259045"/>
    <xdr:sp macro="" textlink="">
      <xdr:nvSpPr>
        <xdr:cNvPr id="756" name="n_2aveValue【公民館】&#10;一人当たり面積"/>
        <xdr:cNvSpPr txBox="1"/>
      </xdr:nvSpPr>
      <xdr:spPr>
        <a:xfrm>
          <a:off x="20199427"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37165</xdr:rowOff>
    </xdr:from>
    <xdr:ext cx="469744" cy="259045"/>
    <xdr:sp macro="" textlink="">
      <xdr:nvSpPr>
        <xdr:cNvPr id="757" name="n_3aveValue【公民館】&#10;一人当たり面積"/>
        <xdr:cNvSpPr txBox="1"/>
      </xdr:nvSpPr>
      <xdr:spPr>
        <a:xfrm>
          <a:off x="19310427" y="18553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26497</xdr:rowOff>
    </xdr:from>
    <xdr:ext cx="469744" cy="259045"/>
    <xdr:sp macro="" textlink="">
      <xdr:nvSpPr>
        <xdr:cNvPr id="758" name="n_4aveValue【公民館】&#10;一人当たり面積"/>
        <xdr:cNvSpPr txBox="1"/>
      </xdr:nvSpPr>
      <xdr:spPr>
        <a:xfrm>
          <a:off x="18421427" y="1854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168291</xdr:rowOff>
    </xdr:from>
    <xdr:ext cx="469744" cy="259045"/>
    <xdr:sp macro="" textlink="">
      <xdr:nvSpPr>
        <xdr:cNvPr id="759" name="n_1mainValue【公民館】&#10;一人当たり面積"/>
        <xdr:cNvSpPr txBox="1"/>
      </xdr:nvSpPr>
      <xdr:spPr>
        <a:xfrm>
          <a:off x="21075727" y="1817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2748</xdr:rowOff>
    </xdr:from>
    <xdr:ext cx="469744" cy="259045"/>
    <xdr:sp macro="" textlink="">
      <xdr:nvSpPr>
        <xdr:cNvPr id="760" name="n_2mainValue【公民館】&#10;一人当たり面積"/>
        <xdr:cNvSpPr txBox="1"/>
      </xdr:nvSpPr>
      <xdr:spPr>
        <a:xfrm>
          <a:off x="20199427" y="1817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7701</xdr:rowOff>
    </xdr:from>
    <xdr:ext cx="469744" cy="259045"/>
    <xdr:sp macro="" textlink="">
      <xdr:nvSpPr>
        <xdr:cNvPr id="761" name="n_3mainValue【公民館】&#10;一人当たり面積"/>
        <xdr:cNvSpPr txBox="1"/>
      </xdr:nvSpPr>
      <xdr:spPr>
        <a:xfrm>
          <a:off x="19310427" y="1818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11701</xdr:rowOff>
    </xdr:from>
    <xdr:ext cx="469744" cy="259045"/>
    <xdr:sp macro="" textlink="">
      <xdr:nvSpPr>
        <xdr:cNvPr id="762" name="n_4mainValue【公民館】&#10;一人当たり面積"/>
        <xdr:cNvSpPr txBox="1"/>
      </xdr:nvSpPr>
      <xdr:spPr>
        <a:xfrm>
          <a:off x="18421427" y="18185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3" name="正方形/長方形 7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4" name="正方形/長方形 7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5" name="テキスト ボックス 7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年度に大桑橋建設事業の大型事業が完了したため、橋りょうの減価償却率が減少した。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公営住宅を除き有形固定資産減価償却率は類似団体より数値を下回っており、比較的整備が進んでいる。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公営住宅は老朽化が進んでおり、人口推移や利用状況等を考慮して今後のあり方について検討していく必要がある。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学校施設や保育所については、類似団体より下回っているが、施設の老朽化により改修等の検討が必要な時期にきている。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84365</xdr:rowOff>
    </xdr:to>
    <xdr:cxnSp macro="">
      <xdr:nvCxnSpPr>
        <xdr:cNvPr id="58" name="直線コネクタ 57"/>
        <xdr:cNvCxnSpPr/>
      </xdr:nvCxnSpPr>
      <xdr:spPr>
        <a:xfrm flipV="1">
          <a:off x="4634865" y="5725886"/>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88192</xdr:rowOff>
    </xdr:from>
    <xdr:ext cx="405111" cy="259045"/>
    <xdr:sp macro="" textlink="">
      <xdr:nvSpPr>
        <xdr:cNvPr id="59" name="【図書館】&#10;有形固定資産減価償却率最小値テキスト"/>
        <xdr:cNvSpPr txBox="1"/>
      </xdr:nvSpPr>
      <xdr:spPr>
        <a:xfrm>
          <a:off x="4673600" y="711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84365</xdr:rowOff>
    </xdr:from>
    <xdr:to>
      <xdr:col>24</xdr:col>
      <xdr:colOff>152400</xdr:colOff>
      <xdr:row>41</xdr:row>
      <xdr:rowOff>84365</xdr:rowOff>
    </xdr:to>
    <xdr:cxnSp macro="">
      <xdr:nvCxnSpPr>
        <xdr:cNvPr id="60" name="直線コネクタ 59"/>
        <xdr:cNvCxnSpPr/>
      </xdr:nvCxnSpPr>
      <xdr:spPr>
        <a:xfrm>
          <a:off x="4546600" y="711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70774</xdr:rowOff>
    </xdr:from>
    <xdr:ext cx="405111" cy="259045"/>
    <xdr:sp macro="" textlink="">
      <xdr:nvSpPr>
        <xdr:cNvPr id="63" name="【図書館】&#10;有形固定資産減価償却率平均値テキスト"/>
        <xdr:cNvSpPr txBox="1"/>
      </xdr:nvSpPr>
      <xdr:spPr>
        <a:xfrm>
          <a:off x="46736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92347</xdr:rowOff>
    </xdr:from>
    <xdr:to>
      <xdr:col>24</xdr:col>
      <xdr:colOff>114300</xdr:colOff>
      <xdr:row>36</xdr:row>
      <xdr:rowOff>22497</xdr:rowOff>
    </xdr:to>
    <xdr:sp macro="" textlink="">
      <xdr:nvSpPr>
        <xdr:cNvPr id="64" name="フローチャート: 判断 63"/>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48260</xdr:rowOff>
    </xdr:from>
    <xdr:to>
      <xdr:col>20</xdr:col>
      <xdr:colOff>38100</xdr:colOff>
      <xdr:row>35</xdr:row>
      <xdr:rowOff>149860</xdr:rowOff>
    </xdr:to>
    <xdr:sp macro="" textlink="">
      <xdr:nvSpPr>
        <xdr:cNvPr id="65" name="フローチャート: 判断 64"/>
        <xdr:cNvSpPr/>
      </xdr:nvSpPr>
      <xdr:spPr>
        <a:xfrm>
          <a:off x="3746500"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35</xdr:row>
      <xdr:rowOff>140987</xdr:rowOff>
    </xdr:from>
    <xdr:ext cx="405111" cy="259045"/>
    <xdr:sp macro="" textlink="">
      <xdr:nvSpPr>
        <xdr:cNvPr id="66" name="n_1aveValue【図書館】&#10;有形固定資産減価償却率"/>
        <xdr:cNvSpPr txBox="1"/>
      </xdr:nvSpPr>
      <xdr:spPr>
        <a:xfrm>
          <a:off x="3582044" y="6141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15603</xdr:rowOff>
    </xdr:from>
    <xdr:to>
      <xdr:col>15</xdr:col>
      <xdr:colOff>101600</xdr:colOff>
      <xdr:row>35</xdr:row>
      <xdr:rowOff>117203</xdr:rowOff>
    </xdr:to>
    <xdr:sp macro="" textlink="">
      <xdr:nvSpPr>
        <xdr:cNvPr id="67" name="フローチャート: 判断 66"/>
        <xdr:cNvSpPr/>
      </xdr:nvSpPr>
      <xdr:spPr>
        <a:xfrm>
          <a:off x="2857500"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108330</xdr:rowOff>
    </xdr:from>
    <xdr:ext cx="405111" cy="259045"/>
    <xdr:sp macro="" textlink="">
      <xdr:nvSpPr>
        <xdr:cNvPr id="68" name="n_2aveValue【図書館】&#10;有形固定資産減価償却率"/>
        <xdr:cNvSpPr txBox="1"/>
      </xdr:nvSpPr>
      <xdr:spPr>
        <a:xfrm>
          <a:off x="2705744" y="610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58057</xdr:rowOff>
    </xdr:from>
    <xdr:to>
      <xdr:col>10</xdr:col>
      <xdr:colOff>165100</xdr:colOff>
      <xdr:row>38</xdr:row>
      <xdr:rowOff>159657</xdr:rowOff>
    </xdr:to>
    <xdr:sp macro="" textlink="">
      <xdr:nvSpPr>
        <xdr:cNvPr id="69" name="フローチャート: 判断 68"/>
        <xdr:cNvSpPr/>
      </xdr:nvSpPr>
      <xdr:spPr>
        <a:xfrm>
          <a:off x="1968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4734</xdr:rowOff>
    </xdr:from>
    <xdr:ext cx="405111" cy="259045"/>
    <xdr:sp macro="" textlink="">
      <xdr:nvSpPr>
        <xdr:cNvPr id="70" name="n_3aveValue【図書館】&#10;有形固定資産減価償却率"/>
        <xdr:cNvSpPr txBox="1"/>
      </xdr:nvSpPr>
      <xdr:spPr>
        <a:xfrm>
          <a:off x="1816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170724</xdr:rowOff>
    </xdr:from>
    <xdr:to>
      <xdr:col>6</xdr:col>
      <xdr:colOff>38100</xdr:colOff>
      <xdr:row>38</xdr:row>
      <xdr:rowOff>100874</xdr:rowOff>
    </xdr:to>
    <xdr:sp macro="" textlink="">
      <xdr:nvSpPr>
        <xdr:cNvPr id="71" name="フローチャート: 判断 70"/>
        <xdr:cNvSpPr/>
      </xdr:nvSpPr>
      <xdr:spPr>
        <a:xfrm>
          <a:off x="1079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36</xdr:row>
      <xdr:rowOff>117401</xdr:rowOff>
    </xdr:from>
    <xdr:ext cx="405111" cy="259045"/>
    <xdr:sp macro="" textlink="">
      <xdr:nvSpPr>
        <xdr:cNvPr id="72" name="n_4aveValue【図書館】&#10;有形固定資産減価償却率"/>
        <xdr:cNvSpPr txBox="1"/>
      </xdr:nvSpPr>
      <xdr:spPr>
        <a:xfrm>
          <a:off x="927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3" name="テキスト ボックス 7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4" name="テキスト ボックス 7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5" name="テキスト ボックス 7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6" name="テキスト ボックス 7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7" name="テキスト ボックス 7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17236</xdr:rowOff>
    </xdr:from>
    <xdr:to>
      <xdr:col>24</xdr:col>
      <xdr:colOff>114300</xdr:colOff>
      <xdr:row>33</xdr:row>
      <xdr:rowOff>118836</xdr:rowOff>
    </xdr:to>
    <xdr:sp macro="" textlink="">
      <xdr:nvSpPr>
        <xdr:cNvPr id="78" name="楕円 77"/>
        <xdr:cNvSpPr/>
      </xdr:nvSpPr>
      <xdr:spPr>
        <a:xfrm>
          <a:off x="45847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141713</xdr:rowOff>
    </xdr:from>
    <xdr:ext cx="340478" cy="259045"/>
    <xdr:sp macro="" textlink="">
      <xdr:nvSpPr>
        <xdr:cNvPr id="79" name="【図書館】&#10;有形固定資産減価償却率該当値テキスト"/>
        <xdr:cNvSpPr txBox="1"/>
      </xdr:nvSpPr>
      <xdr:spPr>
        <a:xfrm>
          <a:off x="4673600" y="5628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156028</xdr:rowOff>
    </xdr:from>
    <xdr:to>
      <xdr:col>20</xdr:col>
      <xdr:colOff>38100</xdr:colOff>
      <xdr:row>33</xdr:row>
      <xdr:rowOff>86178</xdr:rowOff>
    </xdr:to>
    <xdr:sp macro="" textlink="">
      <xdr:nvSpPr>
        <xdr:cNvPr id="80" name="楕円 79"/>
        <xdr:cNvSpPr/>
      </xdr:nvSpPr>
      <xdr:spPr>
        <a:xfrm>
          <a:off x="3746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35378</xdr:rowOff>
    </xdr:from>
    <xdr:to>
      <xdr:col>24</xdr:col>
      <xdr:colOff>63500</xdr:colOff>
      <xdr:row>33</xdr:row>
      <xdr:rowOff>68036</xdr:rowOff>
    </xdr:to>
    <xdr:cxnSp macro="">
      <xdr:nvCxnSpPr>
        <xdr:cNvPr id="81" name="直線コネクタ 80"/>
        <xdr:cNvCxnSpPr/>
      </xdr:nvCxnSpPr>
      <xdr:spPr>
        <a:xfrm>
          <a:off x="3797300" y="569322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90714</xdr:rowOff>
    </xdr:from>
    <xdr:to>
      <xdr:col>15</xdr:col>
      <xdr:colOff>101600</xdr:colOff>
      <xdr:row>34</xdr:row>
      <xdr:rowOff>20864</xdr:rowOff>
    </xdr:to>
    <xdr:sp macro="" textlink="">
      <xdr:nvSpPr>
        <xdr:cNvPr id="82" name="楕円 81"/>
        <xdr:cNvSpPr/>
      </xdr:nvSpPr>
      <xdr:spPr>
        <a:xfrm>
          <a:off x="2857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35378</xdr:rowOff>
    </xdr:from>
    <xdr:to>
      <xdr:col>19</xdr:col>
      <xdr:colOff>177800</xdr:colOff>
      <xdr:row>33</xdr:row>
      <xdr:rowOff>141514</xdr:rowOff>
    </xdr:to>
    <xdr:cxnSp macro="">
      <xdr:nvCxnSpPr>
        <xdr:cNvPr id="83" name="直線コネクタ 82"/>
        <xdr:cNvCxnSpPr/>
      </xdr:nvCxnSpPr>
      <xdr:spPr>
        <a:xfrm flipV="1">
          <a:off x="2908300" y="5693228"/>
          <a:ext cx="889000" cy="10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102705</xdr:rowOff>
    </xdr:from>
    <xdr:ext cx="340478" cy="259045"/>
    <xdr:sp macro="" textlink="">
      <xdr:nvSpPr>
        <xdr:cNvPr id="84" name="n_1mainValue【図書館】&#10;有形固定資産減価償却率"/>
        <xdr:cNvSpPr txBox="1"/>
      </xdr:nvSpPr>
      <xdr:spPr>
        <a:xfrm>
          <a:off x="36143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37391</xdr:rowOff>
    </xdr:from>
    <xdr:ext cx="340478" cy="259045"/>
    <xdr:sp macro="" textlink="">
      <xdr:nvSpPr>
        <xdr:cNvPr id="85" name="n_2mainValue【図書館】&#10;有形固定資産減価償却率"/>
        <xdr:cNvSpPr txBox="1"/>
      </xdr:nvSpPr>
      <xdr:spPr>
        <a:xfrm>
          <a:off x="2738061" y="552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83058</xdr:rowOff>
    </xdr:to>
    <xdr:cxnSp macro="">
      <xdr:nvCxnSpPr>
        <xdr:cNvPr id="107" name="直線コネクタ 106"/>
        <xdr:cNvCxnSpPr/>
      </xdr:nvCxnSpPr>
      <xdr:spPr>
        <a:xfrm flipV="1">
          <a:off x="10476865" y="5768340"/>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86885</xdr:rowOff>
    </xdr:from>
    <xdr:ext cx="469744" cy="259045"/>
    <xdr:sp macro="" textlink="">
      <xdr:nvSpPr>
        <xdr:cNvPr id="108" name="【図書館】&#10;一人当たり面積最小値テキスト"/>
        <xdr:cNvSpPr txBox="1"/>
      </xdr:nvSpPr>
      <xdr:spPr>
        <a:xfrm>
          <a:off x="10515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83058</xdr:rowOff>
    </xdr:from>
    <xdr:to>
      <xdr:col>55</xdr:col>
      <xdr:colOff>88900</xdr:colOff>
      <xdr:row>41</xdr:row>
      <xdr:rowOff>83058</xdr:rowOff>
    </xdr:to>
    <xdr:cxnSp macro="">
      <xdr:nvCxnSpPr>
        <xdr:cNvPr id="109" name="直線コネクタ 108"/>
        <xdr:cNvCxnSpPr/>
      </xdr:nvCxnSpPr>
      <xdr:spPr>
        <a:xfrm>
          <a:off x="10388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0"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1" name="直線コネクタ 110"/>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169435</xdr:rowOff>
    </xdr:from>
    <xdr:ext cx="469744" cy="259045"/>
    <xdr:sp macro="" textlink="">
      <xdr:nvSpPr>
        <xdr:cNvPr id="112" name="【図書館】&#10;一人当たり面積平均値テキスト"/>
        <xdr:cNvSpPr txBox="1"/>
      </xdr:nvSpPr>
      <xdr:spPr>
        <a:xfrm>
          <a:off x="10515600" y="651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146558</xdr:rowOff>
    </xdr:from>
    <xdr:to>
      <xdr:col>55</xdr:col>
      <xdr:colOff>50800</xdr:colOff>
      <xdr:row>39</xdr:row>
      <xdr:rowOff>76708</xdr:rowOff>
    </xdr:to>
    <xdr:sp macro="" textlink="">
      <xdr:nvSpPr>
        <xdr:cNvPr id="113" name="フローチャート: 判断 112"/>
        <xdr:cNvSpPr/>
      </xdr:nvSpPr>
      <xdr:spPr>
        <a:xfrm>
          <a:off x="10426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157988</xdr:rowOff>
    </xdr:from>
    <xdr:to>
      <xdr:col>50</xdr:col>
      <xdr:colOff>165100</xdr:colOff>
      <xdr:row>39</xdr:row>
      <xdr:rowOff>88138</xdr:rowOff>
    </xdr:to>
    <xdr:sp macro="" textlink="">
      <xdr:nvSpPr>
        <xdr:cNvPr id="114" name="フローチャート: 判断 113"/>
        <xdr:cNvSpPr/>
      </xdr:nvSpPr>
      <xdr:spPr>
        <a:xfrm>
          <a:off x="9588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104665</xdr:rowOff>
    </xdr:from>
    <xdr:ext cx="469744" cy="259045"/>
    <xdr:sp macro="" textlink="">
      <xdr:nvSpPr>
        <xdr:cNvPr id="115" name="n_1aveValue【図書館】&#10;一人当たり面積"/>
        <xdr:cNvSpPr txBox="1"/>
      </xdr:nvSpPr>
      <xdr:spPr>
        <a:xfrm>
          <a:off x="9391727" y="64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167132</xdr:rowOff>
    </xdr:from>
    <xdr:to>
      <xdr:col>46</xdr:col>
      <xdr:colOff>38100</xdr:colOff>
      <xdr:row>39</xdr:row>
      <xdr:rowOff>97282</xdr:rowOff>
    </xdr:to>
    <xdr:sp macro="" textlink="">
      <xdr:nvSpPr>
        <xdr:cNvPr id="116" name="フローチャート: 判断 115"/>
        <xdr:cNvSpPr/>
      </xdr:nvSpPr>
      <xdr:spPr>
        <a:xfrm>
          <a:off x="8699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113809</xdr:rowOff>
    </xdr:from>
    <xdr:ext cx="469744" cy="259045"/>
    <xdr:sp macro="" textlink="">
      <xdr:nvSpPr>
        <xdr:cNvPr id="117" name="n_2aveValue【図書館】&#10;一人当たり面積"/>
        <xdr:cNvSpPr txBox="1"/>
      </xdr:nvSpPr>
      <xdr:spPr>
        <a:xfrm>
          <a:off x="8515427"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29972</xdr:rowOff>
    </xdr:from>
    <xdr:to>
      <xdr:col>41</xdr:col>
      <xdr:colOff>101600</xdr:colOff>
      <xdr:row>39</xdr:row>
      <xdr:rowOff>131572</xdr:rowOff>
    </xdr:to>
    <xdr:sp macro="" textlink="">
      <xdr:nvSpPr>
        <xdr:cNvPr id="118" name="フローチャート: 判断 117"/>
        <xdr:cNvSpPr/>
      </xdr:nvSpPr>
      <xdr:spPr>
        <a:xfrm>
          <a:off x="7810500" y="671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148099</xdr:rowOff>
    </xdr:from>
    <xdr:ext cx="469744" cy="259045"/>
    <xdr:sp macro="" textlink="">
      <xdr:nvSpPr>
        <xdr:cNvPr id="119" name="n_3aveValue【図書館】&#10;一人当たり面積"/>
        <xdr:cNvSpPr txBox="1"/>
      </xdr:nvSpPr>
      <xdr:spPr>
        <a:xfrm>
          <a:off x="7626427" y="649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137414</xdr:rowOff>
    </xdr:from>
    <xdr:to>
      <xdr:col>36</xdr:col>
      <xdr:colOff>165100</xdr:colOff>
      <xdr:row>39</xdr:row>
      <xdr:rowOff>67564</xdr:rowOff>
    </xdr:to>
    <xdr:sp macro="" textlink="">
      <xdr:nvSpPr>
        <xdr:cNvPr id="120" name="フローチャート: 判断 119"/>
        <xdr:cNvSpPr/>
      </xdr:nvSpPr>
      <xdr:spPr>
        <a:xfrm>
          <a:off x="6921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84091</xdr:rowOff>
    </xdr:from>
    <xdr:ext cx="469744" cy="259045"/>
    <xdr:sp macro="" textlink="">
      <xdr:nvSpPr>
        <xdr:cNvPr id="121" name="n_4aveValue【図書館】&#10;一人当たり面積"/>
        <xdr:cNvSpPr txBox="1"/>
      </xdr:nvSpPr>
      <xdr:spPr>
        <a:xfrm>
          <a:off x="6737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7" name="楕円 126"/>
        <xdr:cNvSpPr/>
      </xdr:nvSpPr>
      <xdr:spPr>
        <a:xfrm>
          <a:off x="10426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26687</xdr:rowOff>
    </xdr:from>
    <xdr:ext cx="469744" cy="259045"/>
    <xdr:sp macro="" textlink="">
      <xdr:nvSpPr>
        <xdr:cNvPr id="128" name="【図書館】&#10;一人当たり面積該当値テキスト"/>
        <xdr:cNvSpPr txBox="1"/>
      </xdr:nvSpPr>
      <xdr:spPr>
        <a:xfrm>
          <a:off x="105156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52832</xdr:rowOff>
    </xdr:from>
    <xdr:to>
      <xdr:col>50</xdr:col>
      <xdr:colOff>165100</xdr:colOff>
      <xdr:row>40</xdr:row>
      <xdr:rowOff>154432</xdr:rowOff>
    </xdr:to>
    <xdr:sp macro="" textlink="">
      <xdr:nvSpPr>
        <xdr:cNvPr id="129" name="楕円 128"/>
        <xdr:cNvSpPr/>
      </xdr:nvSpPr>
      <xdr:spPr>
        <a:xfrm>
          <a:off x="9588500" y="691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99060</xdr:rowOff>
    </xdr:from>
    <xdr:to>
      <xdr:col>55</xdr:col>
      <xdr:colOff>0</xdr:colOff>
      <xdr:row>40</xdr:row>
      <xdr:rowOff>103632</xdr:rowOff>
    </xdr:to>
    <xdr:cxnSp macro="">
      <xdr:nvCxnSpPr>
        <xdr:cNvPr id="130" name="直線コネクタ 129"/>
        <xdr:cNvCxnSpPr/>
      </xdr:nvCxnSpPr>
      <xdr:spPr>
        <a:xfrm flipV="1">
          <a:off x="9639300" y="695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57404</xdr:rowOff>
    </xdr:from>
    <xdr:to>
      <xdr:col>46</xdr:col>
      <xdr:colOff>38100</xdr:colOff>
      <xdr:row>40</xdr:row>
      <xdr:rowOff>159004</xdr:rowOff>
    </xdr:to>
    <xdr:sp macro="" textlink="">
      <xdr:nvSpPr>
        <xdr:cNvPr id="131" name="楕円 130"/>
        <xdr:cNvSpPr/>
      </xdr:nvSpPr>
      <xdr:spPr>
        <a:xfrm>
          <a:off x="8699500" y="691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103632</xdr:rowOff>
    </xdr:from>
    <xdr:to>
      <xdr:col>50</xdr:col>
      <xdr:colOff>114300</xdr:colOff>
      <xdr:row>40</xdr:row>
      <xdr:rowOff>108204</xdr:rowOff>
    </xdr:to>
    <xdr:cxnSp macro="">
      <xdr:nvCxnSpPr>
        <xdr:cNvPr id="132" name="直線コネクタ 131"/>
        <xdr:cNvCxnSpPr/>
      </xdr:nvCxnSpPr>
      <xdr:spPr>
        <a:xfrm flipV="1">
          <a:off x="8750300" y="6961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145559</xdr:rowOff>
    </xdr:from>
    <xdr:ext cx="469744" cy="259045"/>
    <xdr:sp macro="" textlink="">
      <xdr:nvSpPr>
        <xdr:cNvPr id="133" name="n_1mainValue【図書館】&#10;一人当たり面積"/>
        <xdr:cNvSpPr txBox="1"/>
      </xdr:nvSpPr>
      <xdr:spPr>
        <a:xfrm>
          <a:off x="9391727" y="700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150131</xdr:rowOff>
    </xdr:from>
    <xdr:ext cx="469744" cy="259045"/>
    <xdr:sp macro="" textlink="">
      <xdr:nvSpPr>
        <xdr:cNvPr id="134" name="n_2mainValue【図書館】&#10;一人当たり面積"/>
        <xdr:cNvSpPr txBox="1"/>
      </xdr:nvSpPr>
      <xdr:spPr>
        <a:xfrm>
          <a:off x="8515427" y="700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159" name="直線コネクタ 158"/>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162" name="【体育館・プール】&#10;有形固定資産減価償却率最大値テキスト"/>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163" name="直線コネクタ 162"/>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164" name="【体育館・プール】&#10;有形固定資産減価償却率平均値テキスト"/>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165" name="フローチャート: 判断 164"/>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66" name="フローチャート: 判断 165"/>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166387</xdr:rowOff>
    </xdr:from>
    <xdr:ext cx="405111" cy="259045"/>
    <xdr:sp macro="" textlink="">
      <xdr:nvSpPr>
        <xdr:cNvPr id="167" name="n_1aveValue【体育館・プール】&#10;有形固定資産減価償却率"/>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164465</xdr:rowOff>
    </xdr:from>
    <xdr:to>
      <xdr:col>15</xdr:col>
      <xdr:colOff>101600</xdr:colOff>
      <xdr:row>60</xdr:row>
      <xdr:rowOff>94615</xdr:rowOff>
    </xdr:to>
    <xdr:sp macro="" textlink="">
      <xdr:nvSpPr>
        <xdr:cNvPr id="168" name="フローチャート: 判断 167"/>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111142</xdr:rowOff>
    </xdr:from>
    <xdr:ext cx="405111" cy="259045"/>
    <xdr:sp macro="" textlink="">
      <xdr:nvSpPr>
        <xdr:cNvPr id="169" name="n_2aveValue【体育館・プール】&#10;有形固定資産減価償却率"/>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166370</xdr:rowOff>
    </xdr:from>
    <xdr:to>
      <xdr:col>10</xdr:col>
      <xdr:colOff>165100</xdr:colOff>
      <xdr:row>59</xdr:row>
      <xdr:rowOff>96520</xdr:rowOff>
    </xdr:to>
    <xdr:sp macro="" textlink="">
      <xdr:nvSpPr>
        <xdr:cNvPr id="170" name="フローチャート: 判断 169"/>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113047</xdr:rowOff>
    </xdr:from>
    <xdr:ext cx="405111" cy="259045"/>
    <xdr:sp macro="" textlink="">
      <xdr:nvSpPr>
        <xdr:cNvPr id="171" name="n_3aveValue【体育館・プール】&#10;有形固定資産減価償却率"/>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61</xdr:row>
      <xdr:rowOff>4445</xdr:rowOff>
    </xdr:from>
    <xdr:to>
      <xdr:col>6</xdr:col>
      <xdr:colOff>38100</xdr:colOff>
      <xdr:row>61</xdr:row>
      <xdr:rowOff>106045</xdr:rowOff>
    </xdr:to>
    <xdr:sp macro="" textlink="">
      <xdr:nvSpPr>
        <xdr:cNvPr id="172" name="フローチャート: 判断 171"/>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59</xdr:row>
      <xdr:rowOff>122572</xdr:rowOff>
    </xdr:from>
    <xdr:ext cx="405111" cy="259045"/>
    <xdr:sp macro="" textlink="">
      <xdr:nvSpPr>
        <xdr:cNvPr id="173" name="n_4aveValue【体育館・プール】&#10;有形固定資産減価償却率"/>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79" name="楕円 178"/>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80" name="【体育館・プール】&#10;有形固定資産減価償却率該当値テキスト"/>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38735</xdr:rowOff>
    </xdr:from>
    <xdr:to>
      <xdr:col>20</xdr:col>
      <xdr:colOff>38100</xdr:colOff>
      <xdr:row>61</xdr:row>
      <xdr:rowOff>140335</xdr:rowOff>
    </xdr:to>
    <xdr:sp macro="" textlink="">
      <xdr:nvSpPr>
        <xdr:cNvPr id="181" name="楕円 180"/>
        <xdr:cNvSpPr/>
      </xdr:nvSpPr>
      <xdr:spPr>
        <a:xfrm>
          <a:off x="3746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89535</xdr:rowOff>
    </xdr:from>
    <xdr:to>
      <xdr:col>24</xdr:col>
      <xdr:colOff>63500</xdr:colOff>
      <xdr:row>61</xdr:row>
      <xdr:rowOff>120015</xdr:rowOff>
    </xdr:to>
    <xdr:cxnSp macro="">
      <xdr:nvCxnSpPr>
        <xdr:cNvPr id="182" name="直線コネクタ 181"/>
        <xdr:cNvCxnSpPr/>
      </xdr:nvCxnSpPr>
      <xdr:spPr>
        <a:xfrm>
          <a:off x="3797300" y="1054798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83" name="楕円 182"/>
        <xdr:cNvSpPr/>
      </xdr:nvSpPr>
      <xdr:spPr>
        <a:xfrm>
          <a:off x="2857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61</xdr:row>
      <xdr:rowOff>89535</xdr:rowOff>
    </xdr:to>
    <xdr:cxnSp macro="">
      <xdr:nvCxnSpPr>
        <xdr:cNvPr id="184" name="直線コネクタ 183"/>
        <xdr:cNvCxnSpPr/>
      </xdr:nvCxnSpPr>
      <xdr:spPr>
        <a:xfrm>
          <a:off x="2908300" y="1051941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5" name="楕円 184"/>
        <xdr:cNvSpPr/>
      </xdr:nvSpPr>
      <xdr:spPr>
        <a:xfrm>
          <a:off x="1968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34290</xdr:rowOff>
    </xdr:from>
    <xdr:to>
      <xdr:col>15</xdr:col>
      <xdr:colOff>50800</xdr:colOff>
      <xdr:row>61</xdr:row>
      <xdr:rowOff>60960</xdr:rowOff>
    </xdr:to>
    <xdr:cxnSp macro="">
      <xdr:nvCxnSpPr>
        <xdr:cNvPr id="186" name="直線コネクタ 185"/>
        <xdr:cNvCxnSpPr/>
      </xdr:nvCxnSpPr>
      <xdr:spPr>
        <a:xfrm>
          <a:off x="2019300" y="104927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126365</xdr:rowOff>
    </xdr:from>
    <xdr:to>
      <xdr:col>6</xdr:col>
      <xdr:colOff>38100</xdr:colOff>
      <xdr:row>62</xdr:row>
      <xdr:rowOff>56515</xdr:rowOff>
    </xdr:to>
    <xdr:sp macro="" textlink="">
      <xdr:nvSpPr>
        <xdr:cNvPr id="187" name="楕円 186"/>
        <xdr:cNvSpPr/>
      </xdr:nvSpPr>
      <xdr:spPr>
        <a:xfrm>
          <a:off x="107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62</xdr:row>
      <xdr:rowOff>5715</xdr:rowOff>
    </xdr:to>
    <xdr:cxnSp macro="">
      <xdr:nvCxnSpPr>
        <xdr:cNvPr id="188" name="直線コネクタ 187"/>
        <xdr:cNvCxnSpPr/>
      </xdr:nvCxnSpPr>
      <xdr:spPr>
        <a:xfrm flipV="1">
          <a:off x="1130300" y="1049274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131462</xdr:rowOff>
    </xdr:from>
    <xdr:ext cx="405111" cy="259045"/>
    <xdr:sp macro="" textlink="">
      <xdr:nvSpPr>
        <xdr:cNvPr id="189" name="n_1mainValue【体育館・プール】&#10;有形固定資産減価償却率"/>
        <xdr:cNvSpPr txBox="1"/>
      </xdr:nvSpPr>
      <xdr:spPr>
        <a:xfrm>
          <a:off x="35820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102887</xdr:rowOff>
    </xdr:from>
    <xdr:ext cx="405111" cy="259045"/>
    <xdr:sp macro="" textlink="">
      <xdr:nvSpPr>
        <xdr:cNvPr id="190" name="n_2mainValue【体育館・プール】&#10;有形固定資産減価償却率"/>
        <xdr:cNvSpPr txBox="1"/>
      </xdr:nvSpPr>
      <xdr:spPr>
        <a:xfrm>
          <a:off x="2705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91" name="n_3mainValue【体育館・プール】&#10;有形固定資産減価償却率"/>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47642</xdr:rowOff>
    </xdr:from>
    <xdr:ext cx="405111" cy="259045"/>
    <xdr:sp macro="" textlink="">
      <xdr:nvSpPr>
        <xdr:cNvPr id="192" name="n_4mainValue【体育館・プール】&#10;有形固定資産減価償却率"/>
        <xdr:cNvSpPr txBox="1"/>
      </xdr:nvSpPr>
      <xdr:spPr>
        <a:xfrm>
          <a:off x="927744" y="10677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3" name="直線コネクタ 20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4" name="テキスト ボックス 20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5" name="直線コネクタ 20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6" name="テキスト ボックス 20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8" name="テキスト ボックス 20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9" name="直線コネクタ 20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0" name="テキスト ボックス 20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1" name="直線コネクタ 21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2" name="テキスト ボックス 21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216" name="直線コネクタ 215"/>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217" name="【体育館・プール】&#10;一人当たり面積最小値テキスト"/>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218" name="直線コネクタ 217"/>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219" name="【体育館・プール】&#10;一人当たり面積最大値テキスト"/>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220" name="直線コネクタ 219"/>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221" name="【体育館・プール】&#10;一人当たり面積平均値テキスト"/>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222" name="フローチャート: 判断 221"/>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223" name="フローチャート: 判断 222"/>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108475</xdr:rowOff>
    </xdr:from>
    <xdr:ext cx="469744" cy="259045"/>
    <xdr:sp macro="" textlink="">
      <xdr:nvSpPr>
        <xdr:cNvPr id="224" name="n_1aveValue【体育館・プール】&#10;一人当たり面積"/>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9017</xdr:rowOff>
    </xdr:from>
    <xdr:to>
      <xdr:col>46</xdr:col>
      <xdr:colOff>38100</xdr:colOff>
      <xdr:row>62</xdr:row>
      <xdr:rowOff>110617</xdr:rowOff>
    </xdr:to>
    <xdr:sp macro="" textlink="">
      <xdr:nvSpPr>
        <xdr:cNvPr id="225" name="フローチャート: 判断 224"/>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127144</xdr:rowOff>
    </xdr:from>
    <xdr:ext cx="469744" cy="259045"/>
    <xdr:sp macro="" textlink="">
      <xdr:nvSpPr>
        <xdr:cNvPr id="226" name="n_2aveValue【体育館・プール】&#10;一人当たり面積"/>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157988</xdr:rowOff>
    </xdr:from>
    <xdr:to>
      <xdr:col>41</xdr:col>
      <xdr:colOff>101600</xdr:colOff>
      <xdr:row>62</xdr:row>
      <xdr:rowOff>88138</xdr:rowOff>
    </xdr:to>
    <xdr:sp macro="" textlink="">
      <xdr:nvSpPr>
        <xdr:cNvPr id="227" name="フローチャート: 判断 226"/>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104665</xdr:rowOff>
    </xdr:from>
    <xdr:ext cx="469744" cy="259045"/>
    <xdr:sp macro="" textlink="">
      <xdr:nvSpPr>
        <xdr:cNvPr id="228" name="n_3aveValue【体育館・プール】&#10;一人当たり面積"/>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62</xdr:row>
      <xdr:rowOff>7493</xdr:rowOff>
    </xdr:from>
    <xdr:to>
      <xdr:col>36</xdr:col>
      <xdr:colOff>165100</xdr:colOff>
      <xdr:row>62</xdr:row>
      <xdr:rowOff>109093</xdr:rowOff>
    </xdr:to>
    <xdr:sp macro="" textlink="">
      <xdr:nvSpPr>
        <xdr:cNvPr id="229" name="フローチャート: 判断 228"/>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125620</xdr:rowOff>
    </xdr:from>
    <xdr:ext cx="469744" cy="259045"/>
    <xdr:sp macro="" textlink="">
      <xdr:nvSpPr>
        <xdr:cNvPr id="230" name="n_4aveValue【体育館・プール】&#10;一人当たり面積"/>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84455</xdr:rowOff>
    </xdr:from>
    <xdr:to>
      <xdr:col>55</xdr:col>
      <xdr:colOff>50800</xdr:colOff>
      <xdr:row>63</xdr:row>
      <xdr:rowOff>14605</xdr:rowOff>
    </xdr:to>
    <xdr:sp macro="" textlink="">
      <xdr:nvSpPr>
        <xdr:cNvPr id="236" name="楕円 235"/>
        <xdr:cNvSpPr/>
      </xdr:nvSpPr>
      <xdr:spPr>
        <a:xfrm>
          <a:off x="104267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62882</xdr:rowOff>
    </xdr:from>
    <xdr:ext cx="469744" cy="259045"/>
    <xdr:sp macro="" textlink="">
      <xdr:nvSpPr>
        <xdr:cNvPr id="237" name="【体育館・プール】&#10;一人当たり面積該当値テキスト"/>
        <xdr:cNvSpPr txBox="1"/>
      </xdr:nvSpPr>
      <xdr:spPr>
        <a:xfrm>
          <a:off x="10515600" y="1069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90551</xdr:rowOff>
    </xdr:from>
    <xdr:to>
      <xdr:col>50</xdr:col>
      <xdr:colOff>165100</xdr:colOff>
      <xdr:row>63</xdr:row>
      <xdr:rowOff>20701</xdr:rowOff>
    </xdr:to>
    <xdr:sp macro="" textlink="">
      <xdr:nvSpPr>
        <xdr:cNvPr id="238" name="楕円 237"/>
        <xdr:cNvSpPr/>
      </xdr:nvSpPr>
      <xdr:spPr>
        <a:xfrm>
          <a:off x="9588500" y="1072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135255</xdr:rowOff>
    </xdr:from>
    <xdr:to>
      <xdr:col>55</xdr:col>
      <xdr:colOff>0</xdr:colOff>
      <xdr:row>62</xdr:row>
      <xdr:rowOff>141351</xdr:rowOff>
    </xdr:to>
    <xdr:cxnSp macro="">
      <xdr:nvCxnSpPr>
        <xdr:cNvPr id="239" name="直線コネクタ 238"/>
        <xdr:cNvCxnSpPr/>
      </xdr:nvCxnSpPr>
      <xdr:spPr>
        <a:xfrm flipV="1">
          <a:off x="9639300" y="10765155"/>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97790</xdr:rowOff>
    </xdr:from>
    <xdr:to>
      <xdr:col>46</xdr:col>
      <xdr:colOff>38100</xdr:colOff>
      <xdr:row>63</xdr:row>
      <xdr:rowOff>27940</xdr:rowOff>
    </xdr:to>
    <xdr:sp macro="" textlink="">
      <xdr:nvSpPr>
        <xdr:cNvPr id="240" name="楕円 239"/>
        <xdr:cNvSpPr/>
      </xdr:nvSpPr>
      <xdr:spPr>
        <a:xfrm>
          <a:off x="8699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141351</xdr:rowOff>
    </xdr:from>
    <xdr:to>
      <xdr:col>50</xdr:col>
      <xdr:colOff>114300</xdr:colOff>
      <xdr:row>62</xdr:row>
      <xdr:rowOff>148590</xdr:rowOff>
    </xdr:to>
    <xdr:cxnSp macro="">
      <xdr:nvCxnSpPr>
        <xdr:cNvPr id="241" name="直線コネクタ 240"/>
        <xdr:cNvCxnSpPr/>
      </xdr:nvCxnSpPr>
      <xdr:spPr>
        <a:xfrm flipV="1">
          <a:off x="8750300" y="1077125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104267</xdr:rowOff>
    </xdr:from>
    <xdr:to>
      <xdr:col>41</xdr:col>
      <xdr:colOff>101600</xdr:colOff>
      <xdr:row>63</xdr:row>
      <xdr:rowOff>34417</xdr:rowOff>
    </xdr:to>
    <xdr:sp macro="" textlink="">
      <xdr:nvSpPr>
        <xdr:cNvPr id="242" name="楕円 241"/>
        <xdr:cNvSpPr/>
      </xdr:nvSpPr>
      <xdr:spPr>
        <a:xfrm>
          <a:off x="7810500" y="107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148590</xdr:rowOff>
    </xdr:from>
    <xdr:to>
      <xdr:col>45</xdr:col>
      <xdr:colOff>177800</xdr:colOff>
      <xdr:row>62</xdr:row>
      <xdr:rowOff>155067</xdr:rowOff>
    </xdr:to>
    <xdr:cxnSp macro="">
      <xdr:nvCxnSpPr>
        <xdr:cNvPr id="243" name="直線コネクタ 242"/>
        <xdr:cNvCxnSpPr/>
      </xdr:nvCxnSpPr>
      <xdr:spPr>
        <a:xfrm flipV="1">
          <a:off x="7861300" y="1077849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108839</xdr:rowOff>
    </xdr:from>
    <xdr:to>
      <xdr:col>36</xdr:col>
      <xdr:colOff>165100</xdr:colOff>
      <xdr:row>63</xdr:row>
      <xdr:rowOff>38989</xdr:rowOff>
    </xdr:to>
    <xdr:sp macro="" textlink="">
      <xdr:nvSpPr>
        <xdr:cNvPr id="244" name="楕円 243"/>
        <xdr:cNvSpPr/>
      </xdr:nvSpPr>
      <xdr:spPr>
        <a:xfrm>
          <a:off x="6921500" y="107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155067</xdr:rowOff>
    </xdr:from>
    <xdr:to>
      <xdr:col>41</xdr:col>
      <xdr:colOff>50800</xdr:colOff>
      <xdr:row>62</xdr:row>
      <xdr:rowOff>159639</xdr:rowOff>
    </xdr:to>
    <xdr:cxnSp macro="">
      <xdr:nvCxnSpPr>
        <xdr:cNvPr id="245" name="直線コネクタ 244"/>
        <xdr:cNvCxnSpPr/>
      </xdr:nvCxnSpPr>
      <xdr:spPr>
        <a:xfrm flipV="1">
          <a:off x="6972300" y="10784967"/>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11828</xdr:rowOff>
    </xdr:from>
    <xdr:ext cx="469744" cy="259045"/>
    <xdr:sp macro="" textlink="">
      <xdr:nvSpPr>
        <xdr:cNvPr id="246" name="n_1mainValue【体育館・プール】&#10;一人当たり面積"/>
        <xdr:cNvSpPr txBox="1"/>
      </xdr:nvSpPr>
      <xdr:spPr>
        <a:xfrm>
          <a:off x="9391727" y="10813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19067</xdr:rowOff>
    </xdr:from>
    <xdr:ext cx="469744" cy="259045"/>
    <xdr:sp macro="" textlink="">
      <xdr:nvSpPr>
        <xdr:cNvPr id="247" name="n_2mainValue【体育館・プール】&#10;一人当たり面積"/>
        <xdr:cNvSpPr txBox="1"/>
      </xdr:nvSpPr>
      <xdr:spPr>
        <a:xfrm>
          <a:off x="8515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25544</xdr:rowOff>
    </xdr:from>
    <xdr:ext cx="469744" cy="259045"/>
    <xdr:sp macro="" textlink="">
      <xdr:nvSpPr>
        <xdr:cNvPr id="248" name="n_3mainValue【体育館・プール】&#10;一人当たり面積"/>
        <xdr:cNvSpPr txBox="1"/>
      </xdr:nvSpPr>
      <xdr:spPr>
        <a:xfrm>
          <a:off x="7626427" y="108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30116</xdr:rowOff>
    </xdr:from>
    <xdr:ext cx="469744" cy="259045"/>
    <xdr:sp macro="" textlink="">
      <xdr:nvSpPr>
        <xdr:cNvPr id="249" name="n_4mainValue【体育館・プール】&#10;一人当たり面積"/>
        <xdr:cNvSpPr txBox="1"/>
      </xdr:nvSpPr>
      <xdr:spPr>
        <a:xfrm>
          <a:off x="6737427"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110489</xdr:rowOff>
    </xdr:from>
    <xdr:to>
      <xdr:col>24</xdr:col>
      <xdr:colOff>62865</xdr:colOff>
      <xdr:row>86</xdr:row>
      <xdr:rowOff>81914</xdr:rowOff>
    </xdr:to>
    <xdr:cxnSp macro="">
      <xdr:nvCxnSpPr>
        <xdr:cNvPr id="274" name="直線コネクタ 273"/>
        <xdr:cNvCxnSpPr/>
      </xdr:nvCxnSpPr>
      <xdr:spPr>
        <a:xfrm flipV="1">
          <a:off x="4634865" y="13312139"/>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85741</xdr:rowOff>
    </xdr:from>
    <xdr:ext cx="405111" cy="259045"/>
    <xdr:sp macro="" textlink="">
      <xdr:nvSpPr>
        <xdr:cNvPr id="275" name="【福祉施設】&#10;有形固定資産減価償却率最小値テキスト"/>
        <xdr:cNvSpPr txBox="1"/>
      </xdr:nvSpPr>
      <xdr:spPr>
        <a:xfrm>
          <a:off x="4673600" y="1483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81914</xdr:rowOff>
    </xdr:from>
    <xdr:to>
      <xdr:col>24</xdr:col>
      <xdr:colOff>152400</xdr:colOff>
      <xdr:row>86</xdr:row>
      <xdr:rowOff>81914</xdr:rowOff>
    </xdr:to>
    <xdr:cxnSp macro="">
      <xdr:nvCxnSpPr>
        <xdr:cNvPr id="276" name="直線コネクタ 275"/>
        <xdr:cNvCxnSpPr/>
      </xdr:nvCxnSpPr>
      <xdr:spPr>
        <a:xfrm>
          <a:off x="4546600" y="1482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57166</xdr:rowOff>
    </xdr:from>
    <xdr:ext cx="405111" cy="259045"/>
    <xdr:sp macro="" textlink="">
      <xdr:nvSpPr>
        <xdr:cNvPr id="277" name="【福祉施設】&#10;有形固定資産減価償却率最大値テキスト"/>
        <xdr:cNvSpPr txBox="1"/>
      </xdr:nvSpPr>
      <xdr:spPr>
        <a:xfrm>
          <a:off x="4673600" y="13087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110489</xdr:rowOff>
    </xdr:from>
    <xdr:to>
      <xdr:col>24</xdr:col>
      <xdr:colOff>152400</xdr:colOff>
      <xdr:row>77</xdr:row>
      <xdr:rowOff>110489</xdr:rowOff>
    </xdr:to>
    <xdr:cxnSp macro="">
      <xdr:nvCxnSpPr>
        <xdr:cNvPr id="278" name="直線コネクタ 277"/>
        <xdr:cNvCxnSpPr/>
      </xdr:nvCxnSpPr>
      <xdr:spPr>
        <a:xfrm>
          <a:off x="4546600" y="1331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152416</xdr:rowOff>
    </xdr:from>
    <xdr:ext cx="405111" cy="259045"/>
    <xdr:sp macro="" textlink="">
      <xdr:nvSpPr>
        <xdr:cNvPr id="279" name="【福祉施設】&#10;有形固定資産減価償却率平均値テキスト"/>
        <xdr:cNvSpPr txBox="1"/>
      </xdr:nvSpPr>
      <xdr:spPr>
        <a:xfrm>
          <a:off x="4673600" y="13868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2539</xdr:rowOff>
    </xdr:from>
    <xdr:to>
      <xdr:col>24</xdr:col>
      <xdr:colOff>114300</xdr:colOff>
      <xdr:row>81</xdr:row>
      <xdr:rowOff>104139</xdr:rowOff>
    </xdr:to>
    <xdr:sp macro="" textlink="">
      <xdr:nvSpPr>
        <xdr:cNvPr id="280" name="フローチャート: 判断 279"/>
        <xdr:cNvSpPr/>
      </xdr:nvSpPr>
      <xdr:spPr>
        <a:xfrm>
          <a:off x="4584700" y="138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160655</xdr:rowOff>
    </xdr:from>
    <xdr:to>
      <xdr:col>20</xdr:col>
      <xdr:colOff>38100</xdr:colOff>
      <xdr:row>81</xdr:row>
      <xdr:rowOff>90805</xdr:rowOff>
    </xdr:to>
    <xdr:sp macro="" textlink="">
      <xdr:nvSpPr>
        <xdr:cNvPr id="281" name="フローチャート: 判断 280"/>
        <xdr:cNvSpPr/>
      </xdr:nvSpPr>
      <xdr:spPr>
        <a:xfrm>
          <a:off x="37465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107332</xdr:rowOff>
    </xdr:from>
    <xdr:ext cx="405111" cy="259045"/>
    <xdr:sp macro="" textlink="">
      <xdr:nvSpPr>
        <xdr:cNvPr id="282" name="n_1aveValue【福祉施設】&#10;有形固定資産減価償却率"/>
        <xdr:cNvSpPr txBox="1"/>
      </xdr:nvSpPr>
      <xdr:spPr>
        <a:xfrm>
          <a:off x="3582044"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120650</xdr:rowOff>
    </xdr:from>
    <xdr:to>
      <xdr:col>15</xdr:col>
      <xdr:colOff>101600</xdr:colOff>
      <xdr:row>81</xdr:row>
      <xdr:rowOff>50800</xdr:rowOff>
    </xdr:to>
    <xdr:sp macro="" textlink="">
      <xdr:nvSpPr>
        <xdr:cNvPr id="283" name="フローチャート: 判断 282"/>
        <xdr:cNvSpPr/>
      </xdr:nvSpPr>
      <xdr:spPr>
        <a:xfrm>
          <a:off x="2857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67327</xdr:rowOff>
    </xdr:from>
    <xdr:ext cx="405111" cy="259045"/>
    <xdr:sp macro="" textlink="">
      <xdr:nvSpPr>
        <xdr:cNvPr id="284" name="n_2aveValue【福祉施設】&#10;有形固定資産減価償却率"/>
        <xdr:cNvSpPr txBox="1"/>
      </xdr:nvSpPr>
      <xdr:spPr>
        <a:xfrm>
          <a:off x="2705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80</xdr:row>
      <xdr:rowOff>164464</xdr:rowOff>
    </xdr:from>
    <xdr:to>
      <xdr:col>10</xdr:col>
      <xdr:colOff>165100</xdr:colOff>
      <xdr:row>81</xdr:row>
      <xdr:rowOff>94614</xdr:rowOff>
    </xdr:to>
    <xdr:sp macro="" textlink="">
      <xdr:nvSpPr>
        <xdr:cNvPr id="285" name="フローチャート: 判断 284"/>
        <xdr:cNvSpPr/>
      </xdr:nvSpPr>
      <xdr:spPr>
        <a:xfrm>
          <a:off x="1968500" y="1388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111141</xdr:rowOff>
    </xdr:from>
    <xdr:ext cx="405111" cy="259045"/>
    <xdr:sp macro="" textlink="">
      <xdr:nvSpPr>
        <xdr:cNvPr id="286" name="n_3aveValue【福祉施設】&#10;有形固定資産減価償却率"/>
        <xdr:cNvSpPr txBox="1"/>
      </xdr:nvSpPr>
      <xdr:spPr>
        <a:xfrm>
          <a:off x="1816744"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81</xdr:row>
      <xdr:rowOff>21589</xdr:rowOff>
    </xdr:from>
    <xdr:to>
      <xdr:col>6</xdr:col>
      <xdr:colOff>38100</xdr:colOff>
      <xdr:row>81</xdr:row>
      <xdr:rowOff>123189</xdr:rowOff>
    </xdr:to>
    <xdr:sp macro="" textlink="">
      <xdr:nvSpPr>
        <xdr:cNvPr id="287" name="フローチャート: 判断 286"/>
        <xdr:cNvSpPr/>
      </xdr:nvSpPr>
      <xdr:spPr>
        <a:xfrm>
          <a:off x="1079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79</xdr:row>
      <xdr:rowOff>139716</xdr:rowOff>
    </xdr:from>
    <xdr:ext cx="405111" cy="259045"/>
    <xdr:sp macro="" textlink="">
      <xdr:nvSpPr>
        <xdr:cNvPr id="288" name="n_4aveValue【福祉施設】&#10;有形固定資産減価償却率"/>
        <xdr:cNvSpPr txBox="1"/>
      </xdr:nvSpPr>
      <xdr:spPr>
        <a:xfrm>
          <a:off x="927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9" name="テキスト ボックス 28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90170</xdr:rowOff>
    </xdr:from>
    <xdr:to>
      <xdr:col>24</xdr:col>
      <xdr:colOff>114300</xdr:colOff>
      <xdr:row>81</xdr:row>
      <xdr:rowOff>20320</xdr:rowOff>
    </xdr:to>
    <xdr:sp macro="" textlink="">
      <xdr:nvSpPr>
        <xdr:cNvPr id="294" name="楕円 293"/>
        <xdr:cNvSpPr/>
      </xdr:nvSpPr>
      <xdr:spPr>
        <a:xfrm>
          <a:off x="45847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113047</xdr:rowOff>
    </xdr:from>
    <xdr:ext cx="405111" cy="259045"/>
    <xdr:sp macro="" textlink="">
      <xdr:nvSpPr>
        <xdr:cNvPr id="295" name="【福祉施設】&#10;有形固定資産減価償却率該当値テキスト"/>
        <xdr:cNvSpPr txBox="1"/>
      </xdr:nvSpPr>
      <xdr:spPr>
        <a:xfrm>
          <a:off x="4673600" y="1365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73025</xdr:rowOff>
    </xdr:from>
    <xdr:to>
      <xdr:col>20</xdr:col>
      <xdr:colOff>38100</xdr:colOff>
      <xdr:row>84</xdr:row>
      <xdr:rowOff>3175</xdr:rowOff>
    </xdr:to>
    <xdr:sp macro="" textlink="">
      <xdr:nvSpPr>
        <xdr:cNvPr id="296" name="楕円 295"/>
        <xdr:cNvSpPr/>
      </xdr:nvSpPr>
      <xdr:spPr>
        <a:xfrm>
          <a:off x="3746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140970</xdr:rowOff>
    </xdr:from>
    <xdr:to>
      <xdr:col>24</xdr:col>
      <xdr:colOff>63500</xdr:colOff>
      <xdr:row>83</xdr:row>
      <xdr:rowOff>123825</xdr:rowOff>
    </xdr:to>
    <xdr:cxnSp macro="">
      <xdr:nvCxnSpPr>
        <xdr:cNvPr id="297" name="直線コネクタ 296"/>
        <xdr:cNvCxnSpPr/>
      </xdr:nvCxnSpPr>
      <xdr:spPr>
        <a:xfrm flipV="1">
          <a:off x="3797300" y="13856970"/>
          <a:ext cx="838200" cy="49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23495</xdr:rowOff>
    </xdr:from>
    <xdr:to>
      <xdr:col>15</xdr:col>
      <xdr:colOff>101600</xdr:colOff>
      <xdr:row>83</xdr:row>
      <xdr:rowOff>125095</xdr:rowOff>
    </xdr:to>
    <xdr:sp macro="" textlink="">
      <xdr:nvSpPr>
        <xdr:cNvPr id="298" name="楕円 297"/>
        <xdr:cNvSpPr/>
      </xdr:nvSpPr>
      <xdr:spPr>
        <a:xfrm>
          <a:off x="2857500" y="1425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74295</xdr:rowOff>
    </xdr:from>
    <xdr:to>
      <xdr:col>19</xdr:col>
      <xdr:colOff>177800</xdr:colOff>
      <xdr:row>83</xdr:row>
      <xdr:rowOff>123825</xdr:rowOff>
    </xdr:to>
    <xdr:cxnSp macro="">
      <xdr:nvCxnSpPr>
        <xdr:cNvPr id="299" name="直線コネクタ 298"/>
        <xdr:cNvCxnSpPr/>
      </xdr:nvCxnSpPr>
      <xdr:spPr>
        <a:xfrm>
          <a:off x="2908300" y="143046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300" name="楕円 299"/>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49530</xdr:rowOff>
    </xdr:from>
    <xdr:to>
      <xdr:col>15</xdr:col>
      <xdr:colOff>50800</xdr:colOff>
      <xdr:row>83</xdr:row>
      <xdr:rowOff>74295</xdr:rowOff>
    </xdr:to>
    <xdr:cxnSp macro="">
      <xdr:nvCxnSpPr>
        <xdr:cNvPr id="301" name="直線コネクタ 300"/>
        <xdr:cNvCxnSpPr/>
      </xdr:nvCxnSpPr>
      <xdr:spPr>
        <a:xfrm>
          <a:off x="2019300" y="142798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111125</xdr:rowOff>
    </xdr:from>
    <xdr:to>
      <xdr:col>6</xdr:col>
      <xdr:colOff>38100</xdr:colOff>
      <xdr:row>83</xdr:row>
      <xdr:rowOff>41275</xdr:rowOff>
    </xdr:to>
    <xdr:sp macro="" textlink="">
      <xdr:nvSpPr>
        <xdr:cNvPr id="302" name="楕円 301"/>
        <xdr:cNvSpPr/>
      </xdr:nvSpPr>
      <xdr:spPr>
        <a:xfrm>
          <a:off x="1079500" y="1417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161925</xdr:rowOff>
    </xdr:from>
    <xdr:to>
      <xdr:col>10</xdr:col>
      <xdr:colOff>114300</xdr:colOff>
      <xdr:row>83</xdr:row>
      <xdr:rowOff>49530</xdr:rowOff>
    </xdr:to>
    <xdr:cxnSp macro="">
      <xdr:nvCxnSpPr>
        <xdr:cNvPr id="303" name="直線コネクタ 302"/>
        <xdr:cNvCxnSpPr/>
      </xdr:nvCxnSpPr>
      <xdr:spPr>
        <a:xfrm>
          <a:off x="1130300" y="142208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165752</xdr:rowOff>
    </xdr:from>
    <xdr:ext cx="405111" cy="259045"/>
    <xdr:sp macro="" textlink="">
      <xdr:nvSpPr>
        <xdr:cNvPr id="304" name="n_1mainValue【福祉施設】&#10;有形固定資産減価償却率"/>
        <xdr:cNvSpPr txBox="1"/>
      </xdr:nvSpPr>
      <xdr:spPr>
        <a:xfrm>
          <a:off x="35820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116222</xdr:rowOff>
    </xdr:from>
    <xdr:ext cx="405111" cy="259045"/>
    <xdr:sp macro="" textlink="">
      <xdr:nvSpPr>
        <xdr:cNvPr id="305" name="n_2mainValue【福祉施設】&#10;有形固定資産減価償却率"/>
        <xdr:cNvSpPr txBox="1"/>
      </xdr:nvSpPr>
      <xdr:spPr>
        <a:xfrm>
          <a:off x="2705744" y="1434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306" name="n_3mainValue【福祉施設】&#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32402</xdr:rowOff>
    </xdr:from>
    <xdr:ext cx="405111" cy="259045"/>
    <xdr:sp macro="" textlink="">
      <xdr:nvSpPr>
        <xdr:cNvPr id="307" name="n_4mainValue【福祉施設】&#10;有形固定資産減価償却率"/>
        <xdr:cNvSpPr txBox="1"/>
      </xdr:nvSpPr>
      <xdr:spPr>
        <a:xfrm>
          <a:off x="927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8" name="直線コネクタ 317"/>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9" name="テキスト ボックス 318"/>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0" name="直線コネクタ 319"/>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1" name="テキスト ボックス 320"/>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2" name="直線コネクタ 321"/>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3" name="テキスト ボックス 322"/>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4" name="直線コネクタ 323"/>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5" name="テキスト ボックス 324"/>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329" name="直線コネクタ 328"/>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30"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31" name="直線コネクタ 330"/>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332" name="【福祉施設】&#10;一人当たり面積最大値テキスト"/>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333" name="直線コネクタ 332"/>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334" name="【福祉施設】&#10;一人当たり面積平均値テキスト"/>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335" name="フローチャート: 判断 334"/>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336" name="フローチャート: 判断 335"/>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87596</xdr:rowOff>
    </xdr:from>
    <xdr:ext cx="469744" cy="259045"/>
    <xdr:sp macro="" textlink="">
      <xdr:nvSpPr>
        <xdr:cNvPr id="337" name="n_1aveValue【福祉施設】&#10;一人当たり面積"/>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140463</xdr:rowOff>
    </xdr:from>
    <xdr:to>
      <xdr:col>46</xdr:col>
      <xdr:colOff>38100</xdr:colOff>
      <xdr:row>85</xdr:row>
      <xdr:rowOff>70613</xdr:rowOff>
    </xdr:to>
    <xdr:sp macro="" textlink="">
      <xdr:nvSpPr>
        <xdr:cNvPr id="338" name="フローチャート: 判断 337"/>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87140</xdr:rowOff>
    </xdr:from>
    <xdr:ext cx="469744" cy="259045"/>
    <xdr:sp macro="" textlink="">
      <xdr:nvSpPr>
        <xdr:cNvPr id="339" name="n_2aveValue【福祉施設】&#10;一人当たり面積"/>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140691</xdr:rowOff>
    </xdr:from>
    <xdr:to>
      <xdr:col>41</xdr:col>
      <xdr:colOff>101600</xdr:colOff>
      <xdr:row>85</xdr:row>
      <xdr:rowOff>70841</xdr:rowOff>
    </xdr:to>
    <xdr:sp macro="" textlink="">
      <xdr:nvSpPr>
        <xdr:cNvPr id="340" name="フローチャート: 判断 339"/>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87368</xdr:rowOff>
    </xdr:from>
    <xdr:ext cx="469744" cy="259045"/>
    <xdr:sp macro="" textlink="">
      <xdr:nvSpPr>
        <xdr:cNvPr id="341" name="n_3aveValue【福祉施設】&#10;一人当たり面積"/>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84</xdr:row>
      <xdr:rowOff>132004</xdr:rowOff>
    </xdr:from>
    <xdr:to>
      <xdr:col>36</xdr:col>
      <xdr:colOff>165100</xdr:colOff>
      <xdr:row>85</xdr:row>
      <xdr:rowOff>62154</xdr:rowOff>
    </xdr:to>
    <xdr:sp macro="" textlink="">
      <xdr:nvSpPr>
        <xdr:cNvPr id="342" name="フローチャート: 判断 341"/>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83</xdr:row>
      <xdr:rowOff>78681</xdr:rowOff>
    </xdr:from>
    <xdr:ext cx="469744" cy="259045"/>
    <xdr:sp macro="" textlink="">
      <xdr:nvSpPr>
        <xdr:cNvPr id="343" name="n_4aveValue【福祉施設】&#10;一人当たり面積"/>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161722</xdr:rowOff>
    </xdr:from>
    <xdr:to>
      <xdr:col>55</xdr:col>
      <xdr:colOff>50800</xdr:colOff>
      <xdr:row>85</xdr:row>
      <xdr:rowOff>91872</xdr:rowOff>
    </xdr:to>
    <xdr:sp macro="" textlink="">
      <xdr:nvSpPr>
        <xdr:cNvPr id="349" name="楕円 348"/>
        <xdr:cNvSpPr/>
      </xdr:nvSpPr>
      <xdr:spPr>
        <a:xfrm>
          <a:off x="10426700" y="1456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140149</xdr:rowOff>
    </xdr:from>
    <xdr:ext cx="469744" cy="259045"/>
    <xdr:sp macro="" textlink="">
      <xdr:nvSpPr>
        <xdr:cNvPr id="350" name="【福祉施設】&#10;一人当たり面積該当値テキスト"/>
        <xdr:cNvSpPr txBox="1"/>
      </xdr:nvSpPr>
      <xdr:spPr>
        <a:xfrm>
          <a:off x="10515600" y="1454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23191</xdr:rowOff>
    </xdr:from>
    <xdr:to>
      <xdr:col>50</xdr:col>
      <xdr:colOff>165100</xdr:colOff>
      <xdr:row>85</xdr:row>
      <xdr:rowOff>124791</xdr:rowOff>
    </xdr:to>
    <xdr:sp macro="" textlink="">
      <xdr:nvSpPr>
        <xdr:cNvPr id="351" name="楕円 350"/>
        <xdr:cNvSpPr/>
      </xdr:nvSpPr>
      <xdr:spPr>
        <a:xfrm>
          <a:off x="9588500" y="1459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41072</xdr:rowOff>
    </xdr:from>
    <xdr:to>
      <xdr:col>55</xdr:col>
      <xdr:colOff>0</xdr:colOff>
      <xdr:row>85</xdr:row>
      <xdr:rowOff>73991</xdr:rowOff>
    </xdr:to>
    <xdr:cxnSp macro="">
      <xdr:nvCxnSpPr>
        <xdr:cNvPr id="352" name="直線コネクタ 351"/>
        <xdr:cNvCxnSpPr/>
      </xdr:nvCxnSpPr>
      <xdr:spPr>
        <a:xfrm flipV="1">
          <a:off x="9639300" y="14614322"/>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26619</xdr:rowOff>
    </xdr:from>
    <xdr:to>
      <xdr:col>46</xdr:col>
      <xdr:colOff>38100</xdr:colOff>
      <xdr:row>85</xdr:row>
      <xdr:rowOff>128219</xdr:rowOff>
    </xdr:to>
    <xdr:sp macro="" textlink="">
      <xdr:nvSpPr>
        <xdr:cNvPr id="353" name="楕円 352"/>
        <xdr:cNvSpPr/>
      </xdr:nvSpPr>
      <xdr:spPr>
        <a:xfrm>
          <a:off x="8699500" y="1459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73991</xdr:rowOff>
    </xdr:from>
    <xdr:to>
      <xdr:col>50</xdr:col>
      <xdr:colOff>114300</xdr:colOff>
      <xdr:row>85</xdr:row>
      <xdr:rowOff>77419</xdr:rowOff>
    </xdr:to>
    <xdr:cxnSp macro="">
      <xdr:nvCxnSpPr>
        <xdr:cNvPr id="354" name="直線コネクタ 353"/>
        <xdr:cNvCxnSpPr/>
      </xdr:nvCxnSpPr>
      <xdr:spPr>
        <a:xfrm flipV="1">
          <a:off x="8750300" y="14647241"/>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29590</xdr:rowOff>
    </xdr:from>
    <xdr:to>
      <xdr:col>41</xdr:col>
      <xdr:colOff>101600</xdr:colOff>
      <xdr:row>85</xdr:row>
      <xdr:rowOff>131190</xdr:rowOff>
    </xdr:to>
    <xdr:sp macro="" textlink="">
      <xdr:nvSpPr>
        <xdr:cNvPr id="355" name="楕円 354"/>
        <xdr:cNvSpPr/>
      </xdr:nvSpPr>
      <xdr:spPr>
        <a:xfrm>
          <a:off x="7810500" y="1460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77419</xdr:rowOff>
    </xdr:from>
    <xdr:to>
      <xdr:col>45</xdr:col>
      <xdr:colOff>177800</xdr:colOff>
      <xdr:row>85</xdr:row>
      <xdr:rowOff>80390</xdr:rowOff>
    </xdr:to>
    <xdr:cxnSp macro="">
      <xdr:nvCxnSpPr>
        <xdr:cNvPr id="356" name="直線コネクタ 355"/>
        <xdr:cNvCxnSpPr/>
      </xdr:nvCxnSpPr>
      <xdr:spPr>
        <a:xfrm flipV="1">
          <a:off x="7861300" y="14650669"/>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25019</xdr:rowOff>
    </xdr:from>
    <xdr:to>
      <xdr:col>36</xdr:col>
      <xdr:colOff>165100</xdr:colOff>
      <xdr:row>85</xdr:row>
      <xdr:rowOff>126619</xdr:rowOff>
    </xdr:to>
    <xdr:sp macro="" textlink="">
      <xdr:nvSpPr>
        <xdr:cNvPr id="357" name="楕円 356"/>
        <xdr:cNvSpPr/>
      </xdr:nvSpPr>
      <xdr:spPr>
        <a:xfrm>
          <a:off x="69215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75819</xdr:rowOff>
    </xdr:from>
    <xdr:to>
      <xdr:col>41</xdr:col>
      <xdr:colOff>50800</xdr:colOff>
      <xdr:row>85</xdr:row>
      <xdr:rowOff>80390</xdr:rowOff>
    </xdr:to>
    <xdr:cxnSp macro="">
      <xdr:nvCxnSpPr>
        <xdr:cNvPr id="358" name="直線コネクタ 357"/>
        <xdr:cNvCxnSpPr/>
      </xdr:nvCxnSpPr>
      <xdr:spPr>
        <a:xfrm>
          <a:off x="6972300" y="14649069"/>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115918</xdr:rowOff>
    </xdr:from>
    <xdr:ext cx="469744" cy="259045"/>
    <xdr:sp macro="" textlink="">
      <xdr:nvSpPr>
        <xdr:cNvPr id="359" name="n_1mainValue【福祉施設】&#10;一人当たり面積"/>
        <xdr:cNvSpPr txBox="1"/>
      </xdr:nvSpPr>
      <xdr:spPr>
        <a:xfrm>
          <a:off x="9391727" y="14689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119346</xdr:rowOff>
    </xdr:from>
    <xdr:ext cx="469744" cy="259045"/>
    <xdr:sp macro="" textlink="">
      <xdr:nvSpPr>
        <xdr:cNvPr id="360" name="n_2mainValue【福祉施設】&#10;一人当たり面積"/>
        <xdr:cNvSpPr txBox="1"/>
      </xdr:nvSpPr>
      <xdr:spPr>
        <a:xfrm>
          <a:off x="8515427" y="14692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122317</xdr:rowOff>
    </xdr:from>
    <xdr:ext cx="469744" cy="259045"/>
    <xdr:sp macro="" textlink="">
      <xdr:nvSpPr>
        <xdr:cNvPr id="361" name="n_3mainValue【福祉施設】&#10;一人当たり面積"/>
        <xdr:cNvSpPr txBox="1"/>
      </xdr:nvSpPr>
      <xdr:spPr>
        <a:xfrm>
          <a:off x="76264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117746</xdr:rowOff>
    </xdr:from>
    <xdr:ext cx="469744" cy="259045"/>
    <xdr:sp macro="" textlink="">
      <xdr:nvSpPr>
        <xdr:cNvPr id="362" name="n_4mainValue【福祉施設】&#10;一人当たり面積"/>
        <xdr:cNvSpPr txBox="1"/>
      </xdr:nvSpPr>
      <xdr:spPr>
        <a:xfrm>
          <a:off x="6737427" y="1469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0" name="直線コネクタ 38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1" name="テキスト ボックス 390"/>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2" name="直線コネクタ 39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3" name="テキスト ボックス 39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4" name="直線コネクタ 39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5" name="テキスト ボックス 39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6" name="直線コネクタ 39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7" name="テキスト ボックス 39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51054</xdr:rowOff>
    </xdr:from>
    <xdr:to>
      <xdr:col>85</xdr:col>
      <xdr:colOff>126364</xdr:colOff>
      <xdr:row>41</xdr:row>
      <xdr:rowOff>83058</xdr:rowOff>
    </xdr:to>
    <xdr:cxnSp macro="">
      <xdr:nvCxnSpPr>
        <xdr:cNvPr id="401" name="直線コネクタ 400"/>
        <xdr:cNvCxnSpPr/>
      </xdr:nvCxnSpPr>
      <xdr:spPr>
        <a:xfrm flipV="1">
          <a:off x="16318864" y="5708904"/>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86885</xdr:rowOff>
    </xdr:from>
    <xdr:ext cx="405111" cy="259045"/>
    <xdr:sp macro="" textlink="">
      <xdr:nvSpPr>
        <xdr:cNvPr id="402" name="【一般廃棄物処理施設】&#10;有形固定資産減価償却率最小値テキスト"/>
        <xdr:cNvSpPr txBox="1"/>
      </xdr:nvSpPr>
      <xdr:spPr>
        <a:xfrm>
          <a:off x="16357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83058</xdr:rowOff>
    </xdr:from>
    <xdr:to>
      <xdr:col>86</xdr:col>
      <xdr:colOff>25400</xdr:colOff>
      <xdr:row>41</xdr:row>
      <xdr:rowOff>83058</xdr:rowOff>
    </xdr:to>
    <xdr:cxnSp macro="">
      <xdr:nvCxnSpPr>
        <xdr:cNvPr id="403" name="直線コネクタ 402"/>
        <xdr:cNvCxnSpPr/>
      </xdr:nvCxnSpPr>
      <xdr:spPr>
        <a:xfrm>
          <a:off x="16230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169181</xdr:rowOff>
    </xdr:from>
    <xdr:ext cx="405111" cy="259045"/>
    <xdr:sp macro="" textlink="">
      <xdr:nvSpPr>
        <xdr:cNvPr id="404" name="【一般廃棄物処理施設】&#10;有形固定資産減価償却率最大値テキスト"/>
        <xdr:cNvSpPr txBox="1"/>
      </xdr:nvSpPr>
      <xdr:spPr>
        <a:xfrm>
          <a:off x="16357600" y="548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51054</xdr:rowOff>
    </xdr:from>
    <xdr:to>
      <xdr:col>86</xdr:col>
      <xdr:colOff>25400</xdr:colOff>
      <xdr:row>33</xdr:row>
      <xdr:rowOff>51054</xdr:rowOff>
    </xdr:to>
    <xdr:cxnSp macro="">
      <xdr:nvCxnSpPr>
        <xdr:cNvPr id="405" name="直線コネクタ 404"/>
        <xdr:cNvCxnSpPr/>
      </xdr:nvCxnSpPr>
      <xdr:spPr>
        <a:xfrm>
          <a:off x="16230600" y="570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22115</xdr:rowOff>
    </xdr:from>
    <xdr:ext cx="405111" cy="259045"/>
    <xdr:sp macro="" textlink="">
      <xdr:nvSpPr>
        <xdr:cNvPr id="406" name="【一般廃棄物処理施設】&#10;有形固定資産減価償却率平均値テキスト"/>
        <xdr:cNvSpPr txBox="1"/>
      </xdr:nvSpPr>
      <xdr:spPr>
        <a:xfrm>
          <a:off x="16357600" y="63657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43688</xdr:rowOff>
    </xdr:from>
    <xdr:to>
      <xdr:col>85</xdr:col>
      <xdr:colOff>177800</xdr:colOff>
      <xdr:row>37</xdr:row>
      <xdr:rowOff>145288</xdr:rowOff>
    </xdr:to>
    <xdr:sp macro="" textlink="">
      <xdr:nvSpPr>
        <xdr:cNvPr id="407" name="フローチャート: 判断 406"/>
        <xdr:cNvSpPr/>
      </xdr:nvSpPr>
      <xdr:spPr>
        <a:xfrm>
          <a:off x="16268700" y="63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96266</xdr:rowOff>
    </xdr:from>
    <xdr:to>
      <xdr:col>81</xdr:col>
      <xdr:colOff>101600</xdr:colOff>
      <xdr:row>38</xdr:row>
      <xdr:rowOff>26415</xdr:rowOff>
    </xdr:to>
    <xdr:sp macro="" textlink="">
      <xdr:nvSpPr>
        <xdr:cNvPr id="408" name="フローチャート: 判断 407"/>
        <xdr:cNvSpPr/>
      </xdr:nvSpPr>
      <xdr:spPr>
        <a:xfrm>
          <a:off x="15430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17543</xdr:rowOff>
    </xdr:from>
    <xdr:ext cx="405111" cy="259045"/>
    <xdr:sp macro="" textlink="">
      <xdr:nvSpPr>
        <xdr:cNvPr id="409" name="n_1aveValue【一般廃棄物処理施設】&#10;有形固定資産減価償却率"/>
        <xdr:cNvSpPr txBox="1"/>
      </xdr:nvSpPr>
      <xdr:spPr>
        <a:xfrm>
          <a:off x="15266044" y="6532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45974</xdr:rowOff>
    </xdr:from>
    <xdr:to>
      <xdr:col>76</xdr:col>
      <xdr:colOff>165100</xdr:colOff>
      <xdr:row>37</xdr:row>
      <xdr:rowOff>147574</xdr:rowOff>
    </xdr:to>
    <xdr:sp macro="" textlink="">
      <xdr:nvSpPr>
        <xdr:cNvPr id="410" name="フローチャート: 判断 409"/>
        <xdr:cNvSpPr/>
      </xdr:nvSpPr>
      <xdr:spPr>
        <a:xfrm>
          <a:off x="145415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138701</xdr:rowOff>
    </xdr:from>
    <xdr:ext cx="405111" cy="259045"/>
    <xdr:sp macro="" textlink="">
      <xdr:nvSpPr>
        <xdr:cNvPr id="411" name="n_2aveValue【一般廃棄物処理施設】&#10;有形固定資産減価償却率"/>
        <xdr:cNvSpPr txBox="1"/>
      </xdr:nvSpPr>
      <xdr:spPr>
        <a:xfrm>
          <a:off x="14389744" y="648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87122</xdr:rowOff>
    </xdr:from>
    <xdr:to>
      <xdr:col>72</xdr:col>
      <xdr:colOff>38100</xdr:colOff>
      <xdr:row>37</xdr:row>
      <xdr:rowOff>17272</xdr:rowOff>
    </xdr:to>
    <xdr:sp macro="" textlink="">
      <xdr:nvSpPr>
        <xdr:cNvPr id="412" name="フローチャート: 判断 411"/>
        <xdr:cNvSpPr/>
      </xdr:nvSpPr>
      <xdr:spPr>
        <a:xfrm>
          <a:off x="13652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8399</xdr:rowOff>
    </xdr:from>
    <xdr:ext cx="405111" cy="259045"/>
    <xdr:sp macro="" textlink="">
      <xdr:nvSpPr>
        <xdr:cNvPr id="413" name="n_3aveValue【一般廃棄物処理施設】&#10;有形固定資産減価償却率"/>
        <xdr:cNvSpPr txBox="1"/>
      </xdr:nvSpPr>
      <xdr:spPr>
        <a:xfrm>
          <a:off x="13500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148844</xdr:rowOff>
    </xdr:from>
    <xdr:to>
      <xdr:col>67</xdr:col>
      <xdr:colOff>101600</xdr:colOff>
      <xdr:row>37</xdr:row>
      <xdr:rowOff>78994</xdr:rowOff>
    </xdr:to>
    <xdr:sp macro="" textlink="">
      <xdr:nvSpPr>
        <xdr:cNvPr id="414" name="フローチャート: 判断 413"/>
        <xdr:cNvSpPr/>
      </xdr:nvSpPr>
      <xdr:spPr>
        <a:xfrm>
          <a:off x="12763500" y="632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70121</xdr:rowOff>
    </xdr:from>
    <xdr:ext cx="405111" cy="259045"/>
    <xdr:sp macro="" textlink="">
      <xdr:nvSpPr>
        <xdr:cNvPr id="415" name="n_4aveValue【一般廃棄物処理施設】&#10;有形固定資産減価償却率"/>
        <xdr:cNvSpPr txBox="1"/>
      </xdr:nvSpPr>
      <xdr:spPr>
        <a:xfrm>
          <a:off x="12611744" y="641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6" name="テキスト ボックス 41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7" name="テキスト ボックス 41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8" name="テキスト ボックス 41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9" name="テキスト ボックス 41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0" name="テキスト ボックス 41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61976</xdr:rowOff>
    </xdr:from>
    <xdr:to>
      <xdr:col>85</xdr:col>
      <xdr:colOff>177800</xdr:colOff>
      <xdr:row>34</xdr:row>
      <xdr:rowOff>163576</xdr:rowOff>
    </xdr:to>
    <xdr:sp macro="" textlink="">
      <xdr:nvSpPr>
        <xdr:cNvPr id="421" name="楕円 420"/>
        <xdr:cNvSpPr/>
      </xdr:nvSpPr>
      <xdr:spPr>
        <a:xfrm>
          <a:off x="162687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84853</xdr:rowOff>
    </xdr:from>
    <xdr:ext cx="405111" cy="259045"/>
    <xdr:sp macro="" textlink="">
      <xdr:nvSpPr>
        <xdr:cNvPr id="422" name="【一般廃棄物処理施設】&#10;有形固定資産減価償却率該当値テキスト"/>
        <xdr:cNvSpPr txBox="1"/>
      </xdr:nvSpPr>
      <xdr:spPr>
        <a:xfrm>
          <a:off x="16357600" y="57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254</xdr:rowOff>
    </xdr:from>
    <xdr:to>
      <xdr:col>81</xdr:col>
      <xdr:colOff>101600</xdr:colOff>
      <xdr:row>34</xdr:row>
      <xdr:rowOff>101854</xdr:rowOff>
    </xdr:to>
    <xdr:sp macro="" textlink="">
      <xdr:nvSpPr>
        <xdr:cNvPr id="423" name="楕円 422"/>
        <xdr:cNvSpPr/>
      </xdr:nvSpPr>
      <xdr:spPr>
        <a:xfrm>
          <a:off x="15430500"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51054</xdr:rowOff>
    </xdr:from>
    <xdr:to>
      <xdr:col>85</xdr:col>
      <xdr:colOff>127000</xdr:colOff>
      <xdr:row>34</xdr:row>
      <xdr:rowOff>112776</xdr:rowOff>
    </xdr:to>
    <xdr:cxnSp macro="">
      <xdr:nvCxnSpPr>
        <xdr:cNvPr id="424" name="直線コネクタ 423"/>
        <xdr:cNvCxnSpPr/>
      </xdr:nvCxnSpPr>
      <xdr:spPr>
        <a:xfrm>
          <a:off x="15481300" y="5880354"/>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109982</xdr:rowOff>
    </xdr:from>
    <xdr:to>
      <xdr:col>76</xdr:col>
      <xdr:colOff>165100</xdr:colOff>
      <xdr:row>34</xdr:row>
      <xdr:rowOff>40132</xdr:rowOff>
    </xdr:to>
    <xdr:sp macro="" textlink="">
      <xdr:nvSpPr>
        <xdr:cNvPr id="425" name="楕円 424"/>
        <xdr:cNvSpPr/>
      </xdr:nvSpPr>
      <xdr:spPr>
        <a:xfrm>
          <a:off x="14541500" y="576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160782</xdr:rowOff>
    </xdr:from>
    <xdr:to>
      <xdr:col>81</xdr:col>
      <xdr:colOff>50800</xdr:colOff>
      <xdr:row>34</xdr:row>
      <xdr:rowOff>51054</xdr:rowOff>
    </xdr:to>
    <xdr:cxnSp macro="">
      <xdr:nvCxnSpPr>
        <xdr:cNvPr id="426" name="直線コネクタ 425"/>
        <xdr:cNvCxnSpPr/>
      </xdr:nvCxnSpPr>
      <xdr:spPr>
        <a:xfrm>
          <a:off x="14592300" y="581863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52832</xdr:rowOff>
    </xdr:from>
    <xdr:to>
      <xdr:col>72</xdr:col>
      <xdr:colOff>38100</xdr:colOff>
      <xdr:row>33</xdr:row>
      <xdr:rowOff>154432</xdr:rowOff>
    </xdr:to>
    <xdr:sp macro="" textlink="">
      <xdr:nvSpPr>
        <xdr:cNvPr id="427" name="楕円 426"/>
        <xdr:cNvSpPr/>
      </xdr:nvSpPr>
      <xdr:spPr>
        <a:xfrm>
          <a:off x="13652500" y="571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103632</xdr:rowOff>
    </xdr:from>
    <xdr:to>
      <xdr:col>76</xdr:col>
      <xdr:colOff>114300</xdr:colOff>
      <xdr:row>33</xdr:row>
      <xdr:rowOff>160782</xdr:rowOff>
    </xdr:to>
    <xdr:cxnSp macro="">
      <xdr:nvCxnSpPr>
        <xdr:cNvPr id="428" name="直線コネクタ 427"/>
        <xdr:cNvCxnSpPr/>
      </xdr:nvCxnSpPr>
      <xdr:spPr>
        <a:xfrm>
          <a:off x="13703300" y="576148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39116</xdr:rowOff>
    </xdr:from>
    <xdr:to>
      <xdr:col>67</xdr:col>
      <xdr:colOff>101600</xdr:colOff>
      <xdr:row>33</xdr:row>
      <xdr:rowOff>140716</xdr:rowOff>
    </xdr:to>
    <xdr:sp macro="" textlink="">
      <xdr:nvSpPr>
        <xdr:cNvPr id="429" name="楕円 428"/>
        <xdr:cNvSpPr/>
      </xdr:nvSpPr>
      <xdr:spPr>
        <a:xfrm>
          <a:off x="12763500" y="569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89916</xdr:rowOff>
    </xdr:from>
    <xdr:to>
      <xdr:col>71</xdr:col>
      <xdr:colOff>177800</xdr:colOff>
      <xdr:row>33</xdr:row>
      <xdr:rowOff>103632</xdr:rowOff>
    </xdr:to>
    <xdr:cxnSp macro="">
      <xdr:nvCxnSpPr>
        <xdr:cNvPr id="430" name="直線コネクタ 429"/>
        <xdr:cNvCxnSpPr/>
      </xdr:nvCxnSpPr>
      <xdr:spPr>
        <a:xfrm>
          <a:off x="12814300" y="574776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118381</xdr:rowOff>
    </xdr:from>
    <xdr:ext cx="405111" cy="259045"/>
    <xdr:sp macro="" textlink="">
      <xdr:nvSpPr>
        <xdr:cNvPr id="431" name="n_1mainValue【一般廃棄物処理施設】&#10;有形固定資産減価償却率"/>
        <xdr:cNvSpPr txBox="1"/>
      </xdr:nvSpPr>
      <xdr:spPr>
        <a:xfrm>
          <a:off x="15266044"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56659</xdr:rowOff>
    </xdr:from>
    <xdr:ext cx="405111" cy="259045"/>
    <xdr:sp macro="" textlink="">
      <xdr:nvSpPr>
        <xdr:cNvPr id="432" name="n_2mainValue【一般廃棄物処理施設】&#10;有形固定資産減価償却率"/>
        <xdr:cNvSpPr txBox="1"/>
      </xdr:nvSpPr>
      <xdr:spPr>
        <a:xfrm>
          <a:off x="1438974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170959</xdr:rowOff>
    </xdr:from>
    <xdr:ext cx="405111" cy="259045"/>
    <xdr:sp macro="" textlink="">
      <xdr:nvSpPr>
        <xdr:cNvPr id="433" name="n_3mainValue【一般廃棄物処理施設】&#10;有形固定資産減価償却率"/>
        <xdr:cNvSpPr txBox="1"/>
      </xdr:nvSpPr>
      <xdr:spPr>
        <a:xfrm>
          <a:off x="13500744" y="548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157243</xdr:rowOff>
    </xdr:from>
    <xdr:ext cx="405111" cy="259045"/>
    <xdr:sp macro="" textlink="">
      <xdr:nvSpPr>
        <xdr:cNvPr id="434" name="n_4mainValue【一般廃棄物処理施設】&#10;有形固定資産減価償却率"/>
        <xdr:cNvSpPr txBox="1"/>
      </xdr:nvSpPr>
      <xdr:spPr>
        <a:xfrm>
          <a:off x="12611744" y="547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46" name="テキスト ボックス 44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48" name="テキスト ボックス 44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0" name="テキスト ボックス 44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52" name="テキスト ボックス 45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54" name="テキスト ボックス 45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56" name="テキスト ボックス 45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92556</xdr:rowOff>
    </xdr:from>
    <xdr:to>
      <xdr:col>116</xdr:col>
      <xdr:colOff>62864</xdr:colOff>
      <xdr:row>42</xdr:row>
      <xdr:rowOff>37867</xdr:rowOff>
    </xdr:to>
    <xdr:cxnSp macro="">
      <xdr:nvCxnSpPr>
        <xdr:cNvPr id="458" name="直線コネクタ 457"/>
        <xdr:cNvCxnSpPr/>
      </xdr:nvCxnSpPr>
      <xdr:spPr>
        <a:xfrm flipV="1">
          <a:off x="22160864" y="5750406"/>
          <a:ext cx="0" cy="1488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41694</xdr:rowOff>
    </xdr:from>
    <xdr:ext cx="378565" cy="259045"/>
    <xdr:sp macro="" textlink="">
      <xdr:nvSpPr>
        <xdr:cNvPr id="459" name="【一般廃棄物処理施設】&#10;一人当たり有形固定資産（償却資産）額最小値テキスト"/>
        <xdr:cNvSpPr txBox="1"/>
      </xdr:nvSpPr>
      <xdr:spPr>
        <a:xfrm>
          <a:off x="22199600" y="72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37867</xdr:rowOff>
    </xdr:from>
    <xdr:to>
      <xdr:col>116</xdr:col>
      <xdr:colOff>152400</xdr:colOff>
      <xdr:row>42</xdr:row>
      <xdr:rowOff>37867</xdr:rowOff>
    </xdr:to>
    <xdr:cxnSp macro="">
      <xdr:nvCxnSpPr>
        <xdr:cNvPr id="460" name="直線コネクタ 459"/>
        <xdr:cNvCxnSpPr/>
      </xdr:nvCxnSpPr>
      <xdr:spPr>
        <a:xfrm>
          <a:off x="22072600" y="72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39233</xdr:rowOff>
    </xdr:from>
    <xdr:ext cx="599010" cy="259045"/>
    <xdr:sp macro="" textlink="">
      <xdr:nvSpPr>
        <xdr:cNvPr id="461" name="【一般廃棄物処理施設】&#10;一人当たり有形固定資産（償却資産）額最大値テキスト"/>
        <xdr:cNvSpPr txBox="1"/>
      </xdr:nvSpPr>
      <xdr:spPr>
        <a:xfrm>
          <a:off x="22199600" y="552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92556</xdr:rowOff>
    </xdr:from>
    <xdr:to>
      <xdr:col>116</xdr:col>
      <xdr:colOff>152400</xdr:colOff>
      <xdr:row>33</xdr:row>
      <xdr:rowOff>92556</xdr:rowOff>
    </xdr:to>
    <xdr:cxnSp macro="">
      <xdr:nvCxnSpPr>
        <xdr:cNvPr id="462" name="直線コネクタ 461"/>
        <xdr:cNvCxnSpPr/>
      </xdr:nvCxnSpPr>
      <xdr:spPr>
        <a:xfrm>
          <a:off x="22072600" y="5750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29448</xdr:rowOff>
    </xdr:from>
    <xdr:ext cx="599010" cy="259045"/>
    <xdr:sp macro="" textlink="">
      <xdr:nvSpPr>
        <xdr:cNvPr id="463" name="【一般廃棄物処理施設】&#10;一人当たり有形固定資産（償却資産）額平均値テキスト"/>
        <xdr:cNvSpPr txBox="1"/>
      </xdr:nvSpPr>
      <xdr:spPr>
        <a:xfrm>
          <a:off x="22199600" y="6715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6571</xdr:rowOff>
    </xdr:from>
    <xdr:to>
      <xdr:col>116</xdr:col>
      <xdr:colOff>114300</xdr:colOff>
      <xdr:row>40</xdr:row>
      <xdr:rowOff>108171</xdr:rowOff>
    </xdr:to>
    <xdr:sp macro="" textlink="">
      <xdr:nvSpPr>
        <xdr:cNvPr id="464" name="フローチャート: 判断 463"/>
        <xdr:cNvSpPr/>
      </xdr:nvSpPr>
      <xdr:spPr>
        <a:xfrm>
          <a:off x="22110700" y="686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156194</xdr:rowOff>
    </xdr:from>
    <xdr:to>
      <xdr:col>112</xdr:col>
      <xdr:colOff>38100</xdr:colOff>
      <xdr:row>40</xdr:row>
      <xdr:rowOff>86344</xdr:rowOff>
    </xdr:to>
    <xdr:sp macro="" textlink="">
      <xdr:nvSpPr>
        <xdr:cNvPr id="465" name="フローチャート: 判断 464"/>
        <xdr:cNvSpPr/>
      </xdr:nvSpPr>
      <xdr:spPr>
        <a:xfrm>
          <a:off x="21272500" y="684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102871</xdr:rowOff>
    </xdr:from>
    <xdr:ext cx="599010" cy="259045"/>
    <xdr:sp macro="" textlink="">
      <xdr:nvSpPr>
        <xdr:cNvPr id="466" name="n_1aveValue【一般廃棄物処理施設】&#10;一人当たり有形固定資産（償却資産）額"/>
        <xdr:cNvSpPr txBox="1"/>
      </xdr:nvSpPr>
      <xdr:spPr>
        <a:xfrm>
          <a:off x="21011095" y="6617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20772</xdr:rowOff>
    </xdr:from>
    <xdr:to>
      <xdr:col>107</xdr:col>
      <xdr:colOff>101600</xdr:colOff>
      <xdr:row>40</xdr:row>
      <xdr:rowOff>122372</xdr:rowOff>
    </xdr:to>
    <xdr:sp macro="" textlink="">
      <xdr:nvSpPr>
        <xdr:cNvPr id="467" name="フローチャート: 判断 466"/>
        <xdr:cNvSpPr/>
      </xdr:nvSpPr>
      <xdr:spPr>
        <a:xfrm>
          <a:off x="20383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138899</xdr:rowOff>
    </xdr:from>
    <xdr:ext cx="599010" cy="259045"/>
    <xdr:sp macro="" textlink="">
      <xdr:nvSpPr>
        <xdr:cNvPr id="468" name="n_2aveValue【一般廃棄物処理施設】&#10;一人当たり有形固定資産（償却資産）額"/>
        <xdr:cNvSpPr txBox="1"/>
      </xdr:nvSpPr>
      <xdr:spPr>
        <a:xfrm>
          <a:off x="201347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111605</xdr:rowOff>
    </xdr:from>
    <xdr:to>
      <xdr:col>102</xdr:col>
      <xdr:colOff>165100</xdr:colOff>
      <xdr:row>40</xdr:row>
      <xdr:rowOff>41755</xdr:rowOff>
    </xdr:to>
    <xdr:sp macro="" textlink="">
      <xdr:nvSpPr>
        <xdr:cNvPr id="469" name="フローチャート: 判断 468"/>
        <xdr:cNvSpPr/>
      </xdr:nvSpPr>
      <xdr:spPr>
        <a:xfrm>
          <a:off x="19494500" y="679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58282</xdr:rowOff>
    </xdr:from>
    <xdr:ext cx="599010" cy="259045"/>
    <xdr:sp macro="" textlink="">
      <xdr:nvSpPr>
        <xdr:cNvPr id="470" name="n_3aveValue【一般廃棄物処理施設】&#10;一人当たり有形固定資産（償却資産）額"/>
        <xdr:cNvSpPr txBox="1"/>
      </xdr:nvSpPr>
      <xdr:spPr>
        <a:xfrm>
          <a:off x="19245795" y="6573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139670</xdr:rowOff>
    </xdr:from>
    <xdr:to>
      <xdr:col>98</xdr:col>
      <xdr:colOff>38100</xdr:colOff>
      <xdr:row>40</xdr:row>
      <xdr:rowOff>69820</xdr:rowOff>
    </xdr:to>
    <xdr:sp macro="" textlink="">
      <xdr:nvSpPr>
        <xdr:cNvPr id="471" name="フローチャート: 判断 470"/>
        <xdr:cNvSpPr/>
      </xdr:nvSpPr>
      <xdr:spPr>
        <a:xfrm>
          <a:off x="18605500" y="682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38</xdr:row>
      <xdr:rowOff>86347</xdr:rowOff>
    </xdr:from>
    <xdr:ext cx="599010" cy="259045"/>
    <xdr:sp macro="" textlink="">
      <xdr:nvSpPr>
        <xdr:cNvPr id="472" name="n_4aveValue【一般廃棄物処理施設】&#10;一人当たり有形固定資産（償却資産）額"/>
        <xdr:cNvSpPr txBox="1"/>
      </xdr:nvSpPr>
      <xdr:spPr>
        <a:xfrm>
          <a:off x="18356795" y="660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73" name="テキスト ボックス 4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4" name="テキスト ボックス 4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5" name="テキスト ボックス 4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6" name="テキスト ボックス 4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7" name="テキスト ボックス 4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46237</xdr:rowOff>
    </xdr:from>
    <xdr:to>
      <xdr:col>116</xdr:col>
      <xdr:colOff>114300</xdr:colOff>
      <xdr:row>40</xdr:row>
      <xdr:rowOff>147837</xdr:rowOff>
    </xdr:to>
    <xdr:sp macro="" textlink="">
      <xdr:nvSpPr>
        <xdr:cNvPr id="478" name="楕円 477"/>
        <xdr:cNvSpPr/>
      </xdr:nvSpPr>
      <xdr:spPr>
        <a:xfrm>
          <a:off x="22110700" y="690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24664</xdr:rowOff>
    </xdr:from>
    <xdr:ext cx="599010" cy="259045"/>
    <xdr:sp macro="" textlink="">
      <xdr:nvSpPr>
        <xdr:cNvPr id="479" name="【一般廃棄物処理施設】&#10;一人当たり有形固定資産（償却資産）額該当値テキスト"/>
        <xdr:cNvSpPr txBox="1"/>
      </xdr:nvSpPr>
      <xdr:spPr>
        <a:xfrm>
          <a:off x="22199600" y="688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52425</xdr:rowOff>
    </xdr:from>
    <xdr:to>
      <xdr:col>112</xdr:col>
      <xdr:colOff>38100</xdr:colOff>
      <xdr:row>40</xdr:row>
      <xdr:rowOff>154025</xdr:rowOff>
    </xdr:to>
    <xdr:sp macro="" textlink="">
      <xdr:nvSpPr>
        <xdr:cNvPr id="480" name="楕円 479"/>
        <xdr:cNvSpPr/>
      </xdr:nvSpPr>
      <xdr:spPr>
        <a:xfrm>
          <a:off x="21272500" y="691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97037</xdr:rowOff>
    </xdr:from>
    <xdr:to>
      <xdr:col>116</xdr:col>
      <xdr:colOff>63500</xdr:colOff>
      <xdr:row>40</xdr:row>
      <xdr:rowOff>103225</xdr:rowOff>
    </xdr:to>
    <xdr:cxnSp macro="">
      <xdr:nvCxnSpPr>
        <xdr:cNvPr id="481" name="直線コネクタ 480"/>
        <xdr:cNvCxnSpPr/>
      </xdr:nvCxnSpPr>
      <xdr:spPr>
        <a:xfrm flipV="1">
          <a:off x="21323300" y="6955037"/>
          <a:ext cx="8382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59673</xdr:rowOff>
    </xdr:from>
    <xdr:to>
      <xdr:col>107</xdr:col>
      <xdr:colOff>101600</xdr:colOff>
      <xdr:row>40</xdr:row>
      <xdr:rowOff>161273</xdr:rowOff>
    </xdr:to>
    <xdr:sp macro="" textlink="">
      <xdr:nvSpPr>
        <xdr:cNvPr id="482" name="楕円 481"/>
        <xdr:cNvSpPr/>
      </xdr:nvSpPr>
      <xdr:spPr>
        <a:xfrm>
          <a:off x="20383500" y="69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103225</xdr:rowOff>
    </xdr:from>
    <xdr:to>
      <xdr:col>111</xdr:col>
      <xdr:colOff>177800</xdr:colOff>
      <xdr:row>40</xdr:row>
      <xdr:rowOff>110473</xdr:rowOff>
    </xdr:to>
    <xdr:cxnSp macro="">
      <xdr:nvCxnSpPr>
        <xdr:cNvPr id="483" name="直線コネクタ 482"/>
        <xdr:cNvCxnSpPr/>
      </xdr:nvCxnSpPr>
      <xdr:spPr>
        <a:xfrm flipV="1">
          <a:off x="20434300" y="6961225"/>
          <a:ext cx="889000" cy="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41000</xdr:rowOff>
    </xdr:from>
    <xdr:to>
      <xdr:col>102</xdr:col>
      <xdr:colOff>165100</xdr:colOff>
      <xdr:row>40</xdr:row>
      <xdr:rowOff>142600</xdr:rowOff>
    </xdr:to>
    <xdr:sp macro="" textlink="">
      <xdr:nvSpPr>
        <xdr:cNvPr id="484" name="楕円 483"/>
        <xdr:cNvSpPr/>
      </xdr:nvSpPr>
      <xdr:spPr>
        <a:xfrm>
          <a:off x="19494500" y="68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91800</xdr:rowOff>
    </xdr:from>
    <xdr:to>
      <xdr:col>107</xdr:col>
      <xdr:colOff>50800</xdr:colOff>
      <xdr:row>40</xdr:row>
      <xdr:rowOff>110473</xdr:rowOff>
    </xdr:to>
    <xdr:cxnSp macro="">
      <xdr:nvCxnSpPr>
        <xdr:cNvPr id="485" name="直線コネクタ 484"/>
        <xdr:cNvCxnSpPr/>
      </xdr:nvCxnSpPr>
      <xdr:spPr>
        <a:xfrm>
          <a:off x="19545300" y="6949800"/>
          <a:ext cx="889000" cy="1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46328</xdr:rowOff>
    </xdr:from>
    <xdr:to>
      <xdr:col>98</xdr:col>
      <xdr:colOff>38100</xdr:colOff>
      <xdr:row>40</xdr:row>
      <xdr:rowOff>147928</xdr:rowOff>
    </xdr:to>
    <xdr:sp macro="" textlink="">
      <xdr:nvSpPr>
        <xdr:cNvPr id="486" name="楕円 485"/>
        <xdr:cNvSpPr/>
      </xdr:nvSpPr>
      <xdr:spPr>
        <a:xfrm>
          <a:off x="18605500" y="69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91800</xdr:rowOff>
    </xdr:from>
    <xdr:to>
      <xdr:col>102</xdr:col>
      <xdr:colOff>114300</xdr:colOff>
      <xdr:row>40</xdr:row>
      <xdr:rowOff>97128</xdr:rowOff>
    </xdr:to>
    <xdr:cxnSp macro="">
      <xdr:nvCxnSpPr>
        <xdr:cNvPr id="487" name="直線コネクタ 486"/>
        <xdr:cNvCxnSpPr/>
      </xdr:nvCxnSpPr>
      <xdr:spPr>
        <a:xfrm flipV="1">
          <a:off x="18656300" y="6949800"/>
          <a:ext cx="889000" cy="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145152</xdr:rowOff>
    </xdr:from>
    <xdr:ext cx="599010" cy="259045"/>
    <xdr:sp macro="" textlink="">
      <xdr:nvSpPr>
        <xdr:cNvPr id="488" name="n_1mainValue【一般廃棄物処理施設】&#10;一人当たり有形固定資産（償却資産）額"/>
        <xdr:cNvSpPr txBox="1"/>
      </xdr:nvSpPr>
      <xdr:spPr>
        <a:xfrm>
          <a:off x="21011095" y="700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152400</xdr:rowOff>
    </xdr:from>
    <xdr:ext cx="599010" cy="259045"/>
    <xdr:sp macro="" textlink="">
      <xdr:nvSpPr>
        <xdr:cNvPr id="489" name="n_2mainValue【一般廃棄物処理施設】&#10;一人当たり有形固定資産（償却資産）額"/>
        <xdr:cNvSpPr txBox="1"/>
      </xdr:nvSpPr>
      <xdr:spPr>
        <a:xfrm>
          <a:off x="20134795" y="7010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133727</xdr:rowOff>
    </xdr:from>
    <xdr:ext cx="599010" cy="259045"/>
    <xdr:sp macro="" textlink="">
      <xdr:nvSpPr>
        <xdr:cNvPr id="490" name="n_3mainValue【一般廃棄物処理施設】&#10;一人当たり有形固定資産（償却資産）額"/>
        <xdr:cNvSpPr txBox="1"/>
      </xdr:nvSpPr>
      <xdr:spPr>
        <a:xfrm>
          <a:off x="19245795" y="6991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139055</xdr:rowOff>
    </xdr:from>
    <xdr:ext cx="599010" cy="259045"/>
    <xdr:sp macro="" textlink="">
      <xdr:nvSpPr>
        <xdr:cNvPr id="491" name="n_4mainValue【一般廃棄物処理施設】&#10;一人当たり有形固定資産（償却資産）額"/>
        <xdr:cNvSpPr txBox="1"/>
      </xdr:nvSpPr>
      <xdr:spPr>
        <a:xfrm>
          <a:off x="18356795" y="6997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3" name="直線コネクタ 50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4" name="テキスト ボックス 50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5" name="直線コネクタ 50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6" name="テキスト ボックス 50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7" name="直線コネクタ 50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8" name="テキスト ボックス 50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9" name="直線コネクタ 50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0" name="テキスト ボックス 50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1" name="直線コネクタ 51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2" name="テキスト ボックス 51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3" name="直線コネクタ 51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4" name="テキスト ボックス 51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517" name="直線コネクタ 516"/>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518" name="【保健センター・保健所】&#10;有形固定資産減価償却率最小値テキスト"/>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519" name="直線コネクタ 518"/>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20" name="【保健センター・保健所】&#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21" name="直線コネクタ 520"/>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522" name="【保健センター・保健所】&#10;有形固定資産減価償却率平均値テキスト"/>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523" name="フローチャート: 判断 522"/>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524" name="フローチャート: 判断 523"/>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88554</xdr:rowOff>
    </xdr:from>
    <xdr:ext cx="405111" cy="259045"/>
    <xdr:sp macro="" textlink="">
      <xdr:nvSpPr>
        <xdr:cNvPr id="525" name="n_1aveValue【保健センター・保健所】&#10;有形固定資産減価償却率"/>
        <xdr:cNvSpPr txBox="1"/>
      </xdr:nvSpPr>
      <xdr:spPr>
        <a:xfrm>
          <a:off x="15266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92891</xdr:rowOff>
    </xdr:from>
    <xdr:to>
      <xdr:col>76</xdr:col>
      <xdr:colOff>165100</xdr:colOff>
      <xdr:row>61</xdr:row>
      <xdr:rowOff>23041</xdr:rowOff>
    </xdr:to>
    <xdr:sp macro="" textlink="">
      <xdr:nvSpPr>
        <xdr:cNvPr id="526" name="フローチャート: 判断 525"/>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39568</xdr:rowOff>
    </xdr:from>
    <xdr:ext cx="405111" cy="259045"/>
    <xdr:sp macro="" textlink="">
      <xdr:nvSpPr>
        <xdr:cNvPr id="527" name="n_2aveValue【保健センター・保健所】&#10;有形固定資産減価償却率"/>
        <xdr:cNvSpPr txBox="1"/>
      </xdr:nvSpPr>
      <xdr:spPr>
        <a:xfrm>
          <a:off x="14389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24312</xdr:rowOff>
    </xdr:from>
    <xdr:to>
      <xdr:col>72</xdr:col>
      <xdr:colOff>38100</xdr:colOff>
      <xdr:row>60</xdr:row>
      <xdr:rowOff>125912</xdr:rowOff>
    </xdr:to>
    <xdr:sp macro="" textlink="">
      <xdr:nvSpPr>
        <xdr:cNvPr id="528" name="フローチャート: 判断 527"/>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142439</xdr:rowOff>
    </xdr:from>
    <xdr:ext cx="405111" cy="259045"/>
    <xdr:sp macro="" textlink="">
      <xdr:nvSpPr>
        <xdr:cNvPr id="529" name="n_3aveValue【保健センター・保健所】&#10;有形固定資産減価償却率"/>
        <xdr:cNvSpPr txBox="1"/>
      </xdr:nvSpPr>
      <xdr:spPr>
        <a:xfrm>
          <a:off x="13500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168003</xdr:rowOff>
    </xdr:from>
    <xdr:to>
      <xdr:col>67</xdr:col>
      <xdr:colOff>101600</xdr:colOff>
      <xdr:row>60</xdr:row>
      <xdr:rowOff>98153</xdr:rowOff>
    </xdr:to>
    <xdr:sp macro="" textlink="">
      <xdr:nvSpPr>
        <xdr:cNvPr id="530" name="フローチャート: 判断 529"/>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114680</xdr:rowOff>
    </xdr:from>
    <xdr:ext cx="405111" cy="259045"/>
    <xdr:sp macro="" textlink="">
      <xdr:nvSpPr>
        <xdr:cNvPr id="531" name="n_4aveValue【保健センター・保健所】&#10;有形固定資産減価償却率"/>
        <xdr:cNvSpPr txBox="1"/>
      </xdr:nvSpPr>
      <xdr:spPr>
        <a:xfrm>
          <a:off x="126117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32" name="テキスト ボックス 53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3" name="テキスト ボックス 53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4" name="テキスト ボックス 53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5" name="テキスト ボックス 53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6" name="テキスト ボックス 53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62</xdr:row>
      <xdr:rowOff>61867</xdr:rowOff>
    </xdr:from>
    <xdr:to>
      <xdr:col>72</xdr:col>
      <xdr:colOff>38100</xdr:colOff>
      <xdr:row>62</xdr:row>
      <xdr:rowOff>163467</xdr:rowOff>
    </xdr:to>
    <xdr:sp macro="" textlink="">
      <xdr:nvSpPr>
        <xdr:cNvPr id="537" name="楕円 536"/>
        <xdr:cNvSpPr/>
      </xdr:nvSpPr>
      <xdr:spPr>
        <a:xfrm>
          <a:off x="136525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25944</xdr:rowOff>
    </xdr:from>
    <xdr:to>
      <xdr:col>67</xdr:col>
      <xdr:colOff>101600</xdr:colOff>
      <xdr:row>62</xdr:row>
      <xdr:rowOff>127544</xdr:rowOff>
    </xdr:to>
    <xdr:sp macro="" textlink="">
      <xdr:nvSpPr>
        <xdr:cNvPr id="538" name="楕円 537"/>
        <xdr:cNvSpPr/>
      </xdr:nvSpPr>
      <xdr:spPr>
        <a:xfrm>
          <a:off x="12763500" y="1065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76744</xdr:rowOff>
    </xdr:from>
    <xdr:to>
      <xdr:col>71</xdr:col>
      <xdr:colOff>177800</xdr:colOff>
      <xdr:row>62</xdr:row>
      <xdr:rowOff>112667</xdr:rowOff>
    </xdr:to>
    <xdr:cxnSp macro="">
      <xdr:nvCxnSpPr>
        <xdr:cNvPr id="539" name="直線コネクタ 538"/>
        <xdr:cNvCxnSpPr/>
      </xdr:nvCxnSpPr>
      <xdr:spPr>
        <a:xfrm>
          <a:off x="12814300" y="107066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165744</xdr:colOff>
      <xdr:row>62</xdr:row>
      <xdr:rowOff>154594</xdr:rowOff>
    </xdr:from>
    <xdr:ext cx="405111" cy="259045"/>
    <xdr:sp macro="" textlink="">
      <xdr:nvSpPr>
        <xdr:cNvPr id="540" name="n_3mainValue【保健センター・保健所】&#10;有形固定資産減価償却率"/>
        <xdr:cNvSpPr txBox="1"/>
      </xdr:nvSpPr>
      <xdr:spPr>
        <a:xfrm>
          <a:off x="13500744" y="1078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118671</xdr:rowOff>
    </xdr:from>
    <xdr:ext cx="405111" cy="259045"/>
    <xdr:sp macro="" textlink="">
      <xdr:nvSpPr>
        <xdr:cNvPr id="541" name="n_4mainValue【保健センター・保健所】&#10;有形固定資産減価償却率"/>
        <xdr:cNvSpPr txBox="1"/>
      </xdr:nvSpPr>
      <xdr:spPr>
        <a:xfrm>
          <a:off x="12611744" y="107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7" name="テキスト ボックス 55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9" name="テキスト ボックス 55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1" name="テキスト ボックス 56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3" name="テキスト ボックス 56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565" name="直線コネクタ 564"/>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566" name="【保健センター・保健所】&#10;一人当たり面積最小値テキスト"/>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567" name="直線コネクタ 566"/>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568" name="【保健センター・保健所】&#10;一人当たり面積最大値テキスト"/>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569" name="直線コネクタ 568"/>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570" name="【保健センター・保健所】&#10;一人当たり面積平均値テキスト"/>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571" name="フローチャート: 判断 570"/>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572" name="フローチャート: 判断 571"/>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42943</xdr:rowOff>
    </xdr:from>
    <xdr:ext cx="469744" cy="259045"/>
    <xdr:sp macro="" textlink="">
      <xdr:nvSpPr>
        <xdr:cNvPr id="573" name="n_1aveValue【保健センター・保健所】&#10;一人当たり面積"/>
        <xdr:cNvSpPr txBox="1"/>
      </xdr:nvSpPr>
      <xdr:spPr>
        <a:xfrm>
          <a:off x="21075727" y="1050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105410</xdr:rowOff>
    </xdr:from>
    <xdr:to>
      <xdr:col>107</xdr:col>
      <xdr:colOff>101600</xdr:colOff>
      <xdr:row>63</xdr:row>
      <xdr:rowOff>35560</xdr:rowOff>
    </xdr:to>
    <xdr:sp macro="" textlink="">
      <xdr:nvSpPr>
        <xdr:cNvPr id="574" name="フローチャート: 判断 573"/>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52087</xdr:rowOff>
    </xdr:from>
    <xdr:ext cx="469744" cy="259045"/>
    <xdr:sp macro="" textlink="">
      <xdr:nvSpPr>
        <xdr:cNvPr id="575" name="n_2aveValue【保健センター・保健所】&#10;一人当たり面積"/>
        <xdr:cNvSpPr txBox="1"/>
      </xdr:nvSpPr>
      <xdr:spPr>
        <a:xfrm>
          <a:off x="20199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154178</xdr:rowOff>
    </xdr:from>
    <xdr:to>
      <xdr:col>102</xdr:col>
      <xdr:colOff>165100</xdr:colOff>
      <xdr:row>62</xdr:row>
      <xdr:rowOff>84328</xdr:rowOff>
    </xdr:to>
    <xdr:sp macro="" textlink="">
      <xdr:nvSpPr>
        <xdr:cNvPr id="576" name="フローチャート: 判断 575"/>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100855</xdr:rowOff>
    </xdr:from>
    <xdr:ext cx="469744" cy="259045"/>
    <xdr:sp macro="" textlink="">
      <xdr:nvSpPr>
        <xdr:cNvPr id="577" name="n_3aveValue【保健センター・保健所】&#10;一人当たり面積"/>
        <xdr:cNvSpPr txBox="1"/>
      </xdr:nvSpPr>
      <xdr:spPr>
        <a:xfrm>
          <a:off x="19310427" y="1038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147320</xdr:rowOff>
    </xdr:from>
    <xdr:to>
      <xdr:col>98</xdr:col>
      <xdr:colOff>38100</xdr:colOff>
      <xdr:row>62</xdr:row>
      <xdr:rowOff>77470</xdr:rowOff>
    </xdr:to>
    <xdr:sp macro="" textlink="">
      <xdr:nvSpPr>
        <xdr:cNvPr id="578" name="フローチャート: 判断 577"/>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93997</xdr:rowOff>
    </xdr:from>
    <xdr:ext cx="469744" cy="259045"/>
    <xdr:sp macro="" textlink="">
      <xdr:nvSpPr>
        <xdr:cNvPr id="579" name="n_4aveValue【保健センター・保健所】&#10;一人当たり面積"/>
        <xdr:cNvSpPr txBox="1"/>
      </xdr:nvSpPr>
      <xdr:spPr>
        <a:xfrm>
          <a:off x="18421427"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80" name="テキスト ボックス 5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63</xdr:row>
      <xdr:rowOff>73406</xdr:rowOff>
    </xdr:from>
    <xdr:to>
      <xdr:col>102</xdr:col>
      <xdr:colOff>165100</xdr:colOff>
      <xdr:row>64</xdr:row>
      <xdr:rowOff>3556</xdr:rowOff>
    </xdr:to>
    <xdr:sp macro="" textlink="">
      <xdr:nvSpPr>
        <xdr:cNvPr id="585" name="楕円 584"/>
        <xdr:cNvSpPr/>
      </xdr:nvSpPr>
      <xdr:spPr>
        <a:xfrm>
          <a:off x="19494500" y="1087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75692</xdr:rowOff>
    </xdr:from>
    <xdr:to>
      <xdr:col>98</xdr:col>
      <xdr:colOff>38100</xdr:colOff>
      <xdr:row>64</xdr:row>
      <xdr:rowOff>5842</xdr:rowOff>
    </xdr:to>
    <xdr:sp macro="" textlink="">
      <xdr:nvSpPr>
        <xdr:cNvPr id="586" name="楕円 585"/>
        <xdr:cNvSpPr/>
      </xdr:nvSpPr>
      <xdr:spPr>
        <a:xfrm>
          <a:off x="18605500" y="108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124206</xdr:rowOff>
    </xdr:from>
    <xdr:to>
      <xdr:col>102</xdr:col>
      <xdr:colOff>114300</xdr:colOff>
      <xdr:row>63</xdr:row>
      <xdr:rowOff>126492</xdr:rowOff>
    </xdr:to>
    <xdr:cxnSp macro="">
      <xdr:nvCxnSpPr>
        <xdr:cNvPr id="587" name="直線コネクタ 586"/>
        <xdr:cNvCxnSpPr/>
      </xdr:nvCxnSpPr>
      <xdr:spPr>
        <a:xfrm flipV="1">
          <a:off x="18656300" y="109255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101</xdr:col>
      <xdr:colOff>69927</xdr:colOff>
      <xdr:row>63</xdr:row>
      <xdr:rowOff>166133</xdr:rowOff>
    </xdr:from>
    <xdr:ext cx="469744" cy="259045"/>
    <xdr:sp macro="" textlink="">
      <xdr:nvSpPr>
        <xdr:cNvPr id="588" name="n_3mainValue【保健センター・保健所】&#10;一人当たり面積"/>
        <xdr:cNvSpPr txBox="1"/>
      </xdr:nvSpPr>
      <xdr:spPr>
        <a:xfrm>
          <a:off x="19310427" y="1096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168419</xdr:rowOff>
    </xdr:from>
    <xdr:ext cx="469744" cy="259045"/>
    <xdr:sp macro="" textlink="">
      <xdr:nvSpPr>
        <xdr:cNvPr id="589" name="n_4mainValue【保健センター・保健所】&#10;一人当たり面積"/>
        <xdr:cNvSpPr txBox="1"/>
      </xdr:nvSpPr>
      <xdr:spPr>
        <a:xfrm>
          <a:off x="18421427" y="1096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8" name="テキスト ボックス 59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9" name="直線コネクタ 59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0" name="テキスト ボックス 59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1" name="直線コネクタ 60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2" name="テキスト ボックス 60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3" name="直線コネクタ 60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4" name="テキスト ボックス 60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5" name="直線コネクタ 60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6" name="テキスト ボックス 60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7" name="直線コネクタ 60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8" name="テキスト ボックス 60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9" name="直線コネクタ 60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0" name="テキスト ボックス 60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1" name="直線コネクタ 61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2" name="テキスト ボックス 61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615" name="直線コネクタ 614"/>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7" name="直線コネクタ 61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618" name="【消防施設】&#10;有形固定資産減価償却率最大値テキスト"/>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619" name="直線コネクタ 618"/>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620" name="【消防施設】&#10;有形固定資産減価償却率平均値テキスト"/>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621" name="フローチャート: 判断 620"/>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622" name="フローチャート: 判断 621"/>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167476</xdr:rowOff>
    </xdr:from>
    <xdr:ext cx="405111" cy="259045"/>
    <xdr:sp macro="" textlink="">
      <xdr:nvSpPr>
        <xdr:cNvPr id="623" name="n_1aveValue【消防施設】&#10;有形固定資産減価償却率"/>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21589</xdr:rowOff>
    </xdr:from>
    <xdr:to>
      <xdr:col>76</xdr:col>
      <xdr:colOff>165100</xdr:colOff>
      <xdr:row>83</xdr:row>
      <xdr:rowOff>123189</xdr:rowOff>
    </xdr:to>
    <xdr:sp macro="" textlink="">
      <xdr:nvSpPr>
        <xdr:cNvPr id="624" name="フローチャート: 判断 623"/>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139716</xdr:rowOff>
    </xdr:from>
    <xdr:ext cx="405111" cy="259045"/>
    <xdr:sp macro="" textlink="">
      <xdr:nvSpPr>
        <xdr:cNvPr id="625" name="n_2aveValue【消防施設】&#10;有形固定資産減価償却率"/>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155484</xdr:rowOff>
    </xdr:from>
    <xdr:to>
      <xdr:col>72</xdr:col>
      <xdr:colOff>38100</xdr:colOff>
      <xdr:row>83</xdr:row>
      <xdr:rowOff>85634</xdr:rowOff>
    </xdr:to>
    <xdr:sp macro="" textlink="">
      <xdr:nvSpPr>
        <xdr:cNvPr id="626" name="フローチャート: 判断 625"/>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102161</xdr:rowOff>
    </xdr:from>
    <xdr:ext cx="405111" cy="259045"/>
    <xdr:sp macro="" textlink="">
      <xdr:nvSpPr>
        <xdr:cNvPr id="627" name="n_3aveValue【消防施設】&#10;有形固定資産減価償却率"/>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166914</xdr:rowOff>
    </xdr:from>
    <xdr:to>
      <xdr:col>67</xdr:col>
      <xdr:colOff>101600</xdr:colOff>
      <xdr:row>83</xdr:row>
      <xdr:rowOff>97064</xdr:rowOff>
    </xdr:to>
    <xdr:sp macro="" textlink="">
      <xdr:nvSpPr>
        <xdr:cNvPr id="628" name="フローチャート: 判断 627"/>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113591</xdr:rowOff>
    </xdr:from>
    <xdr:ext cx="405111" cy="259045"/>
    <xdr:sp macro="" textlink="">
      <xdr:nvSpPr>
        <xdr:cNvPr id="629" name="n_4aveValue【消防施設】&#10;有形固定資産減価償却率"/>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24856</xdr:rowOff>
    </xdr:from>
    <xdr:to>
      <xdr:col>85</xdr:col>
      <xdr:colOff>177800</xdr:colOff>
      <xdr:row>85</xdr:row>
      <xdr:rowOff>126456</xdr:rowOff>
    </xdr:to>
    <xdr:sp macro="" textlink="">
      <xdr:nvSpPr>
        <xdr:cNvPr id="635" name="楕円 634"/>
        <xdr:cNvSpPr/>
      </xdr:nvSpPr>
      <xdr:spPr>
        <a:xfrm>
          <a:off x="162687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3283</xdr:rowOff>
    </xdr:from>
    <xdr:ext cx="405111" cy="259045"/>
    <xdr:sp macro="" textlink="">
      <xdr:nvSpPr>
        <xdr:cNvPr id="636" name="【消防施設】&#10;有形固定資産減価償却率該当値テキスト"/>
        <xdr:cNvSpPr txBox="1"/>
      </xdr:nvSpPr>
      <xdr:spPr>
        <a:xfrm>
          <a:off x="16357600"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158750</xdr:rowOff>
    </xdr:from>
    <xdr:to>
      <xdr:col>81</xdr:col>
      <xdr:colOff>101600</xdr:colOff>
      <xdr:row>85</xdr:row>
      <xdr:rowOff>88900</xdr:rowOff>
    </xdr:to>
    <xdr:sp macro="" textlink="">
      <xdr:nvSpPr>
        <xdr:cNvPr id="637" name="楕円 636"/>
        <xdr:cNvSpPr/>
      </xdr:nvSpPr>
      <xdr:spPr>
        <a:xfrm>
          <a:off x="15430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38100</xdr:rowOff>
    </xdr:from>
    <xdr:to>
      <xdr:col>85</xdr:col>
      <xdr:colOff>127000</xdr:colOff>
      <xdr:row>85</xdr:row>
      <xdr:rowOff>75656</xdr:rowOff>
    </xdr:to>
    <xdr:cxnSp macro="">
      <xdr:nvCxnSpPr>
        <xdr:cNvPr id="638" name="直線コネクタ 637"/>
        <xdr:cNvCxnSpPr/>
      </xdr:nvCxnSpPr>
      <xdr:spPr>
        <a:xfrm>
          <a:off x="15481300" y="1461135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121194</xdr:rowOff>
    </xdr:from>
    <xdr:to>
      <xdr:col>76</xdr:col>
      <xdr:colOff>165100</xdr:colOff>
      <xdr:row>85</xdr:row>
      <xdr:rowOff>51344</xdr:rowOff>
    </xdr:to>
    <xdr:sp macro="" textlink="">
      <xdr:nvSpPr>
        <xdr:cNvPr id="639" name="楕円 638"/>
        <xdr:cNvSpPr/>
      </xdr:nvSpPr>
      <xdr:spPr>
        <a:xfrm>
          <a:off x="14541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544</xdr:rowOff>
    </xdr:from>
    <xdr:to>
      <xdr:col>81</xdr:col>
      <xdr:colOff>50800</xdr:colOff>
      <xdr:row>85</xdr:row>
      <xdr:rowOff>38100</xdr:rowOff>
    </xdr:to>
    <xdr:cxnSp macro="">
      <xdr:nvCxnSpPr>
        <xdr:cNvPr id="640" name="直線コネクタ 639"/>
        <xdr:cNvCxnSpPr/>
      </xdr:nvCxnSpPr>
      <xdr:spPr>
        <a:xfrm>
          <a:off x="14592300" y="1457379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124461</xdr:rowOff>
    </xdr:from>
    <xdr:to>
      <xdr:col>72</xdr:col>
      <xdr:colOff>38100</xdr:colOff>
      <xdr:row>85</xdr:row>
      <xdr:rowOff>54611</xdr:rowOff>
    </xdr:to>
    <xdr:sp macro="" textlink="">
      <xdr:nvSpPr>
        <xdr:cNvPr id="641" name="楕円 640"/>
        <xdr:cNvSpPr/>
      </xdr:nvSpPr>
      <xdr:spPr>
        <a:xfrm>
          <a:off x="1365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544</xdr:rowOff>
    </xdr:from>
    <xdr:to>
      <xdr:col>76</xdr:col>
      <xdr:colOff>114300</xdr:colOff>
      <xdr:row>85</xdr:row>
      <xdr:rowOff>3811</xdr:rowOff>
    </xdr:to>
    <xdr:cxnSp macro="">
      <xdr:nvCxnSpPr>
        <xdr:cNvPr id="642" name="直線コネクタ 641"/>
        <xdr:cNvCxnSpPr/>
      </xdr:nvCxnSpPr>
      <xdr:spPr>
        <a:xfrm flipV="1">
          <a:off x="13703300" y="1457379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31387</xdr:rowOff>
    </xdr:from>
    <xdr:to>
      <xdr:col>67</xdr:col>
      <xdr:colOff>101600</xdr:colOff>
      <xdr:row>84</xdr:row>
      <xdr:rowOff>132987</xdr:rowOff>
    </xdr:to>
    <xdr:sp macro="" textlink="">
      <xdr:nvSpPr>
        <xdr:cNvPr id="643" name="楕円 642"/>
        <xdr:cNvSpPr/>
      </xdr:nvSpPr>
      <xdr:spPr>
        <a:xfrm>
          <a:off x="12763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82187</xdr:rowOff>
    </xdr:from>
    <xdr:to>
      <xdr:col>71</xdr:col>
      <xdr:colOff>177800</xdr:colOff>
      <xdr:row>85</xdr:row>
      <xdr:rowOff>3811</xdr:rowOff>
    </xdr:to>
    <xdr:cxnSp macro="">
      <xdr:nvCxnSpPr>
        <xdr:cNvPr id="644" name="直線コネクタ 643"/>
        <xdr:cNvCxnSpPr/>
      </xdr:nvCxnSpPr>
      <xdr:spPr>
        <a:xfrm>
          <a:off x="12814300" y="14483987"/>
          <a:ext cx="88900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80027</xdr:rowOff>
    </xdr:from>
    <xdr:ext cx="405111" cy="259045"/>
    <xdr:sp macro="" textlink="">
      <xdr:nvSpPr>
        <xdr:cNvPr id="645" name="n_1mainValue【消防施設】&#10;有形固定資産減価償却率"/>
        <xdr:cNvSpPr txBox="1"/>
      </xdr:nvSpPr>
      <xdr:spPr>
        <a:xfrm>
          <a:off x="152660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42471</xdr:rowOff>
    </xdr:from>
    <xdr:ext cx="405111" cy="259045"/>
    <xdr:sp macro="" textlink="">
      <xdr:nvSpPr>
        <xdr:cNvPr id="646" name="n_2mainValue【消防施設】&#10;有形固定資産減価償却率"/>
        <xdr:cNvSpPr txBox="1"/>
      </xdr:nvSpPr>
      <xdr:spPr>
        <a:xfrm>
          <a:off x="143897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45738</xdr:rowOff>
    </xdr:from>
    <xdr:ext cx="405111" cy="259045"/>
    <xdr:sp macro="" textlink="">
      <xdr:nvSpPr>
        <xdr:cNvPr id="647" name="n_3mainValue【消防施設】&#10;有形固定資産減価償却率"/>
        <xdr:cNvSpPr txBox="1"/>
      </xdr:nvSpPr>
      <xdr:spPr>
        <a:xfrm>
          <a:off x="13500744" y="1461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124114</xdr:rowOff>
    </xdr:from>
    <xdr:ext cx="405111" cy="259045"/>
    <xdr:sp macro="" textlink="">
      <xdr:nvSpPr>
        <xdr:cNvPr id="648" name="n_4mainValue【消防施設】&#10;有形固定資産減価償却率"/>
        <xdr:cNvSpPr txBox="1"/>
      </xdr:nvSpPr>
      <xdr:spPr>
        <a:xfrm>
          <a:off x="12611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672" name="直線コネクタ 671"/>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73"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74" name="直線コネクタ 67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675" name="【消防施設】&#10;一人当たり面積最大値テキスト"/>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676" name="直線コネクタ 675"/>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677" name="【消防施設】&#10;一人当たり面積平均値テキスト"/>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678" name="フローチャート: 判断 677"/>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679" name="フローチャート: 判断 678"/>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167657</xdr:rowOff>
    </xdr:from>
    <xdr:ext cx="469744" cy="259045"/>
    <xdr:sp macro="" textlink="">
      <xdr:nvSpPr>
        <xdr:cNvPr id="680" name="n_1aveValue【消防施設】&#10;一人当たり面積"/>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71120</xdr:rowOff>
    </xdr:from>
    <xdr:to>
      <xdr:col>107</xdr:col>
      <xdr:colOff>101600</xdr:colOff>
      <xdr:row>84</xdr:row>
      <xdr:rowOff>1270</xdr:rowOff>
    </xdr:to>
    <xdr:sp macro="" textlink="">
      <xdr:nvSpPr>
        <xdr:cNvPr id="681" name="フローチャート: 判断 680"/>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163847</xdr:rowOff>
    </xdr:from>
    <xdr:ext cx="469744" cy="259045"/>
    <xdr:sp macro="" textlink="">
      <xdr:nvSpPr>
        <xdr:cNvPr id="682" name="n_2aveValue【消防施設】&#10;一人当たり面積"/>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61595</xdr:rowOff>
    </xdr:from>
    <xdr:to>
      <xdr:col>102</xdr:col>
      <xdr:colOff>165100</xdr:colOff>
      <xdr:row>83</xdr:row>
      <xdr:rowOff>163195</xdr:rowOff>
    </xdr:to>
    <xdr:sp macro="" textlink="">
      <xdr:nvSpPr>
        <xdr:cNvPr id="683" name="フローチャート: 判断 682"/>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8272</xdr:rowOff>
    </xdr:from>
    <xdr:ext cx="469744" cy="259045"/>
    <xdr:sp macro="" textlink="">
      <xdr:nvSpPr>
        <xdr:cNvPr id="684" name="n_3aveValue【消防施設】&#10;一人当たり面積"/>
        <xdr:cNvSpPr txBox="1"/>
      </xdr:nvSpPr>
      <xdr:spPr>
        <a:xfrm>
          <a:off x="19310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80</xdr:row>
      <xdr:rowOff>101600</xdr:rowOff>
    </xdr:from>
    <xdr:to>
      <xdr:col>98</xdr:col>
      <xdr:colOff>38100</xdr:colOff>
      <xdr:row>81</xdr:row>
      <xdr:rowOff>31750</xdr:rowOff>
    </xdr:to>
    <xdr:sp macro="" textlink="">
      <xdr:nvSpPr>
        <xdr:cNvPr id="685" name="フローチャート: 判断 684"/>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79</xdr:row>
      <xdr:rowOff>48277</xdr:rowOff>
    </xdr:from>
    <xdr:ext cx="469744" cy="259045"/>
    <xdr:sp macro="" textlink="">
      <xdr:nvSpPr>
        <xdr:cNvPr id="686" name="n_4aveValue【消防施設】&#10;一人当たり面積"/>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87" name="テキスト ボックス 68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692" name="楕円 691"/>
        <xdr:cNvSpPr/>
      </xdr:nvSpPr>
      <xdr:spPr>
        <a:xfrm>
          <a:off x="221107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15891</xdr:rowOff>
    </xdr:from>
    <xdr:ext cx="469744" cy="259045"/>
    <xdr:sp macro="" textlink="">
      <xdr:nvSpPr>
        <xdr:cNvPr id="693" name="【消防施設】&#10;一人当たり面積該当値テキスト"/>
        <xdr:cNvSpPr txBox="1"/>
      </xdr:nvSpPr>
      <xdr:spPr>
        <a:xfrm>
          <a:off x="22199600" y="1390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10161</xdr:rowOff>
    </xdr:from>
    <xdr:to>
      <xdr:col>112</xdr:col>
      <xdr:colOff>38100</xdr:colOff>
      <xdr:row>82</xdr:row>
      <xdr:rowOff>111761</xdr:rowOff>
    </xdr:to>
    <xdr:sp macro="" textlink="">
      <xdr:nvSpPr>
        <xdr:cNvPr id="694" name="楕円 693"/>
        <xdr:cNvSpPr/>
      </xdr:nvSpPr>
      <xdr:spPr>
        <a:xfrm>
          <a:off x="2127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43814</xdr:rowOff>
    </xdr:from>
    <xdr:to>
      <xdr:col>116</xdr:col>
      <xdr:colOff>63500</xdr:colOff>
      <xdr:row>82</xdr:row>
      <xdr:rowOff>60961</xdr:rowOff>
    </xdr:to>
    <xdr:cxnSp macro="">
      <xdr:nvCxnSpPr>
        <xdr:cNvPr id="695" name="直線コネクタ 694"/>
        <xdr:cNvCxnSpPr/>
      </xdr:nvCxnSpPr>
      <xdr:spPr>
        <a:xfrm flipV="1">
          <a:off x="21323300" y="14102714"/>
          <a:ext cx="8382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31114</xdr:rowOff>
    </xdr:from>
    <xdr:to>
      <xdr:col>107</xdr:col>
      <xdr:colOff>101600</xdr:colOff>
      <xdr:row>82</xdr:row>
      <xdr:rowOff>132714</xdr:rowOff>
    </xdr:to>
    <xdr:sp macro="" textlink="">
      <xdr:nvSpPr>
        <xdr:cNvPr id="696" name="楕円 695"/>
        <xdr:cNvSpPr/>
      </xdr:nvSpPr>
      <xdr:spPr>
        <a:xfrm>
          <a:off x="20383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60961</xdr:rowOff>
    </xdr:from>
    <xdr:to>
      <xdr:col>111</xdr:col>
      <xdr:colOff>177800</xdr:colOff>
      <xdr:row>82</xdr:row>
      <xdr:rowOff>81914</xdr:rowOff>
    </xdr:to>
    <xdr:cxnSp macro="">
      <xdr:nvCxnSpPr>
        <xdr:cNvPr id="697" name="直線コネクタ 696"/>
        <xdr:cNvCxnSpPr/>
      </xdr:nvCxnSpPr>
      <xdr:spPr>
        <a:xfrm flipV="1">
          <a:off x="20434300" y="14119861"/>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65405</xdr:rowOff>
    </xdr:from>
    <xdr:to>
      <xdr:col>102</xdr:col>
      <xdr:colOff>165100</xdr:colOff>
      <xdr:row>83</xdr:row>
      <xdr:rowOff>167005</xdr:rowOff>
    </xdr:to>
    <xdr:sp macro="" textlink="">
      <xdr:nvSpPr>
        <xdr:cNvPr id="698" name="楕円 697"/>
        <xdr:cNvSpPr/>
      </xdr:nvSpPr>
      <xdr:spPr>
        <a:xfrm>
          <a:off x="19494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81914</xdr:rowOff>
    </xdr:from>
    <xdr:to>
      <xdr:col>107</xdr:col>
      <xdr:colOff>50800</xdr:colOff>
      <xdr:row>83</xdr:row>
      <xdr:rowOff>116205</xdr:rowOff>
    </xdr:to>
    <xdr:cxnSp macro="">
      <xdr:nvCxnSpPr>
        <xdr:cNvPr id="699" name="直線コネクタ 698"/>
        <xdr:cNvCxnSpPr/>
      </xdr:nvCxnSpPr>
      <xdr:spPr>
        <a:xfrm flipV="1">
          <a:off x="19545300" y="14140814"/>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61595</xdr:rowOff>
    </xdr:from>
    <xdr:to>
      <xdr:col>98</xdr:col>
      <xdr:colOff>38100</xdr:colOff>
      <xdr:row>82</xdr:row>
      <xdr:rowOff>163195</xdr:rowOff>
    </xdr:to>
    <xdr:sp macro="" textlink="">
      <xdr:nvSpPr>
        <xdr:cNvPr id="700" name="楕円 699"/>
        <xdr:cNvSpPr/>
      </xdr:nvSpPr>
      <xdr:spPr>
        <a:xfrm>
          <a:off x="186055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112395</xdr:rowOff>
    </xdr:from>
    <xdr:to>
      <xdr:col>102</xdr:col>
      <xdr:colOff>114300</xdr:colOff>
      <xdr:row>83</xdr:row>
      <xdr:rowOff>116205</xdr:rowOff>
    </xdr:to>
    <xdr:cxnSp macro="">
      <xdr:nvCxnSpPr>
        <xdr:cNvPr id="701" name="直線コネクタ 700"/>
        <xdr:cNvCxnSpPr/>
      </xdr:nvCxnSpPr>
      <xdr:spPr>
        <a:xfrm>
          <a:off x="18656300" y="14171295"/>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128288</xdr:rowOff>
    </xdr:from>
    <xdr:ext cx="469744" cy="259045"/>
    <xdr:sp macro="" textlink="">
      <xdr:nvSpPr>
        <xdr:cNvPr id="702" name="n_1mainValue【消防施設】&#10;一人当たり面積"/>
        <xdr:cNvSpPr txBox="1"/>
      </xdr:nvSpPr>
      <xdr:spPr>
        <a:xfrm>
          <a:off x="21075727" y="138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149241</xdr:rowOff>
    </xdr:from>
    <xdr:ext cx="469744" cy="259045"/>
    <xdr:sp macro="" textlink="">
      <xdr:nvSpPr>
        <xdr:cNvPr id="703" name="n_2mainValue【消防施設】&#10;一人当たり面積"/>
        <xdr:cNvSpPr txBox="1"/>
      </xdr:nvSpPr>
      <xdr:spPr>
        <a:xfrm>
          <a:off x="20199427" y="13865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158132</xdr:rowOff>
    </xdr:from>
    <xdr:ext cx="469744" cy="259045"/>
    <xdr:sp macro="" textlink="">
      <xdr:nvSpPr>
        <xdr:cNvPr id="704" name="n_3mainValue【消防施設】&#10;一人当たり面積"/>
        <xdr:cNvSpPr txBox="1"/>
      </xdr:nvSpPr>
      <xdr:spPr>
        <a:xfrm>
          <a:off x="19310427"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154322</xdr:rowOff>
    </xdr:from>
    <xdr:ext cx="469744" cy="259045"/>
    <xdr:sp macro="" textlink="">
      <xdr:nvSpPr>
        <xdr:cNvPr id="705" name="n_4mainValue【消防施設】&#10;一人当たり面積"/>
        <xdr:cNvSpPr txBox="1"/>
      </xdr:nvSpPr>
      <xdr:spPr>
        <a:xfrm>
          <a:off x="18421427" y="1421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6" name="正方形/長方形 7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7" name="正方形/長方形 7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8" name="正方形/長方形 7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9" name="正方形/長方形 7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0" name="正方形/長方形 7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1" name="正方形/長方形 7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2" name="正方形/長方形 7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3" name="正方形/長方形 7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4" name="テキスト ボックス 7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5" name="直線コネクタ 7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6" name="テキスト ボックス 71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7" name="直線コネクタ 7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8" name="テキスト ボックス 71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9" name="直線コネクタ 7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0" name="テキスト ボックス 7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1" name="直線コネクタ 7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2" name="テキスト ボックス 7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3" name="直線コネクタ 7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4" name="テキスト ボックス 7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5" name="直線コネクタ 7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6" name="テキスト ボックス 7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7" name="直線コネクタ 7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8" name="テキスト ボックス 72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9" name="直線コネクタ 7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731" name="直線コネクタ 730"/>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3" name="直線コネクタ 73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734" name="【庁舎】&#10;有形固定資産減価償却率最大値テキスト"/>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735" name="直線コネクタ 734"/>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736" name="【庁舎】&#10;有形固定資産減価償却率平均値テキスト"/>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737" name="フローチャート: 判断 736"/>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738" name="フローチャート: 判断 737"/>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3827</xdr:rowOff>
    </xdr:from>
    <xdr:ext cx="405111" cy="259045"/>
    <xdr:sp macro="" textlink="">
      <xdr:nvSpPr>
        <xdr:cNvPr id="739" name="n_1aveValue【庁舎】&#10;有形固定資産減価償却率"/>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72752</xdr:rowOff>
    </xdr:from>
    <xdr:to>
      <xdr:col>76</xdr:col>
      <xdr:colOff>165100</xdr:colOff>
      <xdr:row>105</xdr:row>
      <xdr:rowOff>2902</xdr:rowOff>
    </xdr:to>
    <xdr:sp macro="" textlink="">
      <xdr:nvSpPr>
        <xdr:cNvPr id="740" name="フローチャート: 判断 739"/>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165479</xdr:rowOff>
    </xdr:from>
    <xdr:ext cx="405111" cy="259045"/>
    <xdr:sp macro="" textlink="">
      <xdr:nvSpPr>
        <xdr:cNvPr id="741" name="n_2aveValue【庁舎】&#10;有形固定資産減価償却率"/>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105</xdr:row>
      <xdr:rowOff>40095</xdr:rowOff>
    </xdr:from>
    <xdr:to>
      <xdr:col>72</xdr:col>
      <xdr:colOff>38100</xdr:colOff>
      <xdr:row>105</xdr:row>
      <xdr:rowOff>141695</xdr:rowOff>
    </xdr:to>
    <xdr:sp macro="" textlink="">
      <xdr:nvSpPr>
        <xdr:cNvPr id="742" name="フローチャート: 判断 741"/>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158222</xdr:rowOff>
    </xdr:from>
    <xdr:ext cx="405111" cy="259045"/>
    <xdr:sp macro="" textlink="">
      <xdr:nvSpPr>
        <xdr:cNvPr id="743" name="n_3aveValue【庁舎】&#10;有形固定資産減価償却率"/>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118473</xdr:rowOff>
    </xdr:from>
    <xdr:to>
      <xdr:col>67</xdr:col>
      <xdr:colOff>101600</xdr:colOff>
      <xdr:row>106</xdr:row>
      <xdr:rowOff>48623</xdr:rowOff>
    </xdr:to>
    <xdr:sp macro="" textlink="">
      <xdr:nvSpPr>
        <xdr:cNvPr id="744" name="フローチャート: 判断 743"/>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65150</xdr:rowOff>
    </xdr:from>
    <xdr:ext cx="405111" cy="259045"/>
    <xdr:sp macro="" textlink="">
      <xdr:nvSpPr>
        <xdr:cNvPr id="745" name="n_4aveValue【庁舎】&#10;有形固定資産減価償却率"/>
        <xdr:cNvSpPr txBox="1"/>
      </xdr:nvSpPr>
      <xdr:spPr>
        <a:xfrm>
          <a:off x="12611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46" name="テキスト ボックス 74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7" name="テキスト ボックス 74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8" name="テキスト ボックス 74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9" name="テキスト ボックス 74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0" name="テキスト ボックス 74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134801</xdr:rowOff>
    </xdr:from>
    <xdr:to>
      <xdr:col>85</xdr:col>
      <xdr:colOff>177800</xdr:colOff>
      <xdr:row>100</xdr:row>
      <xdr:rowOff>64951</xdr:rowOff>
    </xdr:to>
    <xdr:sp macro="" textlink="">
      <xdr:nvSpPr>
        <xdr:cNvPr id="751" name="楕円 750"/>
        <xdr:cNvSpPr/>
      </xdr:nvSpPr>
      <xdr:spPr>
        <a:xfrm>
          <a:off x="16268700" y="1710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87828</xdr:rowOff>
    </xdr:from>
    <xdr:ext cx="340478" cy="259045"/>
    <xdr:sp macro="" textlink="">
      <xdr:nvSpPr>
        <xdr:cNvPr id="752" name="【庁舎】&#10;有形固定資産減価償却率該当値テキスト"/>
        <xdr:cNvSpPr txBox="1"/>
      </xdr:nvSpPr>
      <xdr:spPr>
        <a:xfrm>
          <a:off x="16357600" y="17061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87449</xdr:rowOff>
    </xdr:from>
    <xdr:to>
      <xdr:col>81</xdr:col>
      <xdr:colOff>101600</xdr:colOff>
      <xdr:row>101</xdr:row>
      <xdr:rowOff>17599</xdr:rowOff>
    </xdr:to>
    <xdr:sp macro="" textlink="">
      <xdr:nvSpPr>
        <xdr:cNvPr id="753" name="楕円 752"/>
        <xdr:cNvSpPr/>
      </xdr:nvSpPr>
      <xdr:spPr>
        <a:xfrm>
          <a:off x="15430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14151</xdr:rowOff>
    </xdr:from>
    <xdr:to>
      <xdr:col>85</xdr:col>
      <xdr:colOff>127000</xdr:colOff>
      <xdr:row>100</xdr:row>
      <xdr:rowOff>138249</xdr:rowOff>
    </xdr:to>
    <xdr:cxnSp macro="">
      <xdr:nvCxnSpPr>
        <xdr:cNvPr id="754" name="直線コネクタ 753"/>
        <xdr:cNvCxnSpPr/>
      </xdr:nvCxnSpPr>
      <xdr:spPr>
        <a:xfrm flipV="1">
          <a:off x="15481300" y="17159151"/>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33564</xdr:rowOff>
    </xdr:from>
    <xdr:to>
      <xdr:col>76</xdr:col>
      <xdr:colOff>165100</xdr:colOff>
      <xdr:row>100</xdr:row>
      <xdr:rowOff>135164</xdr:rowOff>
    </xdr:to>
    <xdr:sp macro="" textlink="">
      <xdr:nvSpPr>
        <xdr:cNvPr id="755" name="楕円 754"/>
        <xdr:cNvSpPr/>
      </xdr:nvSpPr>
      <xdr:spPr>
        <a:xfrm>
          <a:off x="14541500" y="1717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84364</xdr:rowOff>
    </xdr:from>
    <xdr:to>
      <xdr:col>81</xdr:col>
      <xdr:colOff>50800</xdr:colOff>
      <xdr:row>100</xdr:row>
      <xdr:rowOff>138249</xdr:rowOff>
    </xdr:to>
    <xdr:cxnSp macro="">
      <xdr:nvCxnSpPr>
        <xdr:cNvPr id="756" name="直線コネクタ 755"/>
        <xdr:cNvCxnSpPr/>
      </xdr:nvCxnSpPr>
      <xdr:spPr>
        <a:xfrm>
          <a:off x="14592300" y="1722936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144599</xdr:rowOff>
    </xdr:from>
    <xdr:to>
      <xdr:col>72</xdr:col>
      <xdr:colOff>38100</xdr:colOff>
      <xdr:row>109</xdr:row>
      <xdr:rowOff>74749</xdr:rowOff>
    </xdr:to>
    <xdr:sp macro="" textlink="">
      <xdr:nvSpPr>
        <xdr:cNvPr id="757" name="楕円 756"/>
        <xdr:cNvSpPr/>
      </xdr:nvSpPr>
      <xdr:spPr>
        <a:xfrm>
          <a:off x="13652500" y="1866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84364</xdr:rowOff>
    </xdr:from>
    <xdr:to>
      <xdr:col>76</xdr:col>
      <xdr:colOff>114300</xdr:colOff>
      <xdr:row>109</xdr:row>
      <xdr:rowOff>23949</xdr:rowOff>
    </xdr:to>
    <xdr:cxnSp macro="">
      <xdr:nvCxnSpPr>
        <xdr:cNvPr id="758" name="直線コネクタ 757"/>
        <xdr:cNvCxnSpPr/>
      </xdr:nvCxnSpPr>
      <xdr:spPr>
        <a:xfrm flipV="1">
          <a:off x="13703300" y="17229364"/>
          <a:ext cx="889000" cy="148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136434</xdr:rowOff>
    </xdr:from>
    <xdr:to>
      <xdr:col>67</xdr:col>
      <xdr:colOff>101600</xdr:colOff>
      <xdr:row>109</xdr:row>
      <xdr:rowOff>66584</xdr:rowOff>
    </xdr:to>
    <xdr:sp macro="" textlink="">
      <xdr:nvSpPr>
        <xdr:cNvPr id="759" name="楕円 758"/>
        <xdr:cNvSpPr/>
      </xdr:nvSpPr>
      <xdr:spPr>
        <a:xfrm>
          <a:off x="12763500" y="186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15784</xdr:rowOff>
    </xdr:from>
    <xdr:to>
      <xdr:col>71</xdr:col>
      <xdr:colOff>177800</xdr:colOff>
      <xdr:row>109</xdr:row>
      <xdr:rowOff>23949</xdr:rowOff>
    </xdr:to>
    <xdr:cxnSp macro="">
      <xdr:nvCxnSpPr>
        <xdr:cNvPr id="760" name="直線コネクタ 759"/>
        <xdr:cNvCxnSpPr/>
      </xdr:nvCxnSpPr>
      <xdr:spPr>
        <a:xfrm>
          <a:off x="12814300" y="1870383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34126</xdr:rowOff>
    </xdr:from>
    <xdr:ext cx="405111" cy="259045"/>
    <xdr:sp macro="" textlink="">
      <xdr:nvSpPr>
        <xdr:cNvPr id="761" name="n_1mainValue【庁舎】&#10;有形固定資産減価償却率"/>
        <xdr:cNvSpPr txBox="1"/>
      </xdr:nvSpPr>
      <xdr:spPr>
        <a:xfrm>
          <a:off x="15266044" y="17007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151691</xdr:rowOff>
    </xdr:from>
    <xdr:ext cx="340478" cy="259045"/>
    <xdr:sp macro="" textlink="">
      <xdr:nvSpPr>
        <xdr:cNvPr id="762" name="n_2mainValue【庁舎】&#10;有形固定資産減価償却率"/>
        <xdr:cNvSpPr txBox="1"/>
      </xdr:nvSpPr>
      <xdr:spPr>
        <a:xfrm>
          <a:off x="14422061" y="1695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65876</xdr:rowOff>
    </xdr:from>
    <xdr:ext cx="405111" cy="259045"/>
    <xdr:sp macro="" textlink="">
      <xdr:nvSpPr>
        <xdr:cNvPr id="763" name="n_3mainValue【庁舎】&#10;有形固定資産減価償却率"/>
        <xdr:cNvSpPr txBox="1"/>
      </xdr:nvSpPr>
      <xdr:spPr>
        <a:xfrm>
          <a:off x="13500744" y="1875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57711</xdr:rowOff>
    </xdr:from>
    <xdr:ext cx="405111" cy="259045"/>
    <xdr:sp macro="" textlink="">
      <xdr:nvSpPr>
        <xdr:cNvPr id="764" name="n_4mainValue【庁舎】&#10;有形固定資産減価償却率"/>
        <xdr:cNvSpPr txBox="1"/>
      </xdr:nvSpPr>
      <xdr:spPr>
        <a:xfrm>
          <a:off x="12611744" y="1874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5" name="正方形/長方形 76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6" name="正方形/長方形 76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7" name="正方形/長方形 76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8" name="正方形/長方形 76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9" name="正方形/長方形 76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0" name="正方形/長方形 76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1" name="正方形/長方形 77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2" name="正方形/長方形 77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3" name="テキスト ボックス 77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4" name="直線コネクタ 77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75" name="直線コネクタ 77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76" name="テキスト ボックス 77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77" name="直線コネクタ 77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78" name="テキスト ボックス 77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9" name="直線コネクタ 77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80" name="テキスト ボックス 77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1" name="直線コネクタ 78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82" name="テキスト ボックス 78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3" name="直線コネクタ 7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4" name="テキスト ボックス 7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786" name="直線コネクタ 785"/>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787" name="【庁舎】&#10;一人当たり面積最小値テキスト"/>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788" name="直線コネクタ 787"/>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789" name="【庁舎】&#10;一人当たり面積最大値テキスト"/>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790" name="直線コネクタ 789"/>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82466</xdr:rowOff>
    </xdr:from>
    <xdr:ext cx="469744" cy="259045"/>
    <xdr:sp macro="" textlink="">
      <xdr:nvSpPr>
        <xdr:cNvPr id="791" name="【庁舎】&#10;一人当たり面積平均値テキスト"/>
        <xdr:cNvSpPr txBox="1"/>
      </xdr:nvSpPr>
      <xdr:spPr>
        <a:xfrm>
          <a:off x="22199600" y="18084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792" name="フローチャート: 判断 791"/>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793" name="フローチャート: 判断 792"/>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55491</xdr:rowOff>
    </xdr:from>
    <xdr:ext cx="469744" cy="259045"/>
    <xdr:sp macro="" textlink="">
      <xdr:nvSpPr>
        <xdr:cNvPr id="794" name="n_1aveValue【庁舎】&#10;一人当たり面積"/>
        <xdr:cNvSpPr txBox="1"/>
      </xdr:nvSpPr>
      <xdr:spPr>
        <a:xfrm>
          <a:off x="21075727" y="1822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155702</xdr:rowOff>
    </xdr:from>
    <xdr:to>
      <xdr:col>107</xdr:col>
      <xdr:colOff>101600</xdr:colOff>
      <xdr:row>106</xdr:row>
      <xdr:rowOff>85852</xdr:rowOff>
    </xdr:to>
    <xdr:sp macro="" textlink="">
      <xdr:nvSpPr>
        <xdr:cNvPr id="795" name="フローチャート: 判断 794"/>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76979</xdr:rowOff>
    </xdr:from>
    <xdr:ext cx="469744" cy="259045"/>
    <xdr:sp macro="" textlink="">
      <xdr:nvSpPr>
        <xdr:cNvPr id="796" name="n_2aveValue【庁舎】&#10;一人当たり面積"/>
        <xdr:cNvSpPr txBox="1"/>
      </xdr:nvSpPr>
      <xdr:spPr>
        <a:xfrm>
          <a:off x="201994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159359</xdr:rowOff>
    </xdr:from>
    <xdr:to>
      <xdr:col>102</xdr:col>
      <xdr:colOff>165100</xdr:colOff>
      <xdr:row>106</xdr:row>
      <xdr:rowOff>89509</xdr:rowOff>
    </xdr:to>
    <xdr:sp macro="" textlink="">
      <xdr:nvSpPr>
        <xdr:cNvPr id="797" name="フローチャート: 判断 796"/>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104</xdr:row>
      <xdr:rowOff>106036</xdr:rowOff>
    </xdr:from>
    <xdr:ext cx="469744" cy="259045"/>
    <xdr:sp macro="" textlink="">
      <xdr:nvSpPr>
        <xdr:cNvPr id="798" name="n_3aveValue【庁舎】&#10;一人当たり面積"/>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10770</xdr:rowOff>
    </xdr:from>
    <xdr:to>
      <xdr:col>98</xdr:col>
      <xdr:colOff>38100</xdr:colOff>
      <xdr:row>106</xdr:row>
      <xdr:rowOff>112370</xdr:rowOff>
    </xdr:to>
    <xdr:sp macro="" textlink="">
      <xdr:nvSpPr>
        <xdr:cNvPr id="799" name="フローチャート: 判断 798"/>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104</xdr:row>
      <xdr:rowOff>128897</xdr:rowOff>
    </xdr:from>
    <xdr:ext cx="469744" cy="259045"/>
    <xdr:sp macro="" textlink="">
      <xdr:nvSpPr>
        <xdr:cNvPr id="800" name="n_4aveValue【庁舎】&#10;一人当たり面積"/>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1" name="テキスト ボックス 8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2" name="テキスト ボックス 8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3" name="テキスト ボックス 8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4" name="テキスト ボックス 8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5" name="テキスト ボックス 8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84837</xdr:rowOff>
    </xdr:from>
    <xdr:to>
      <xdr:col>116</xdr:col>
      <xdr:colOff>114300</xdr:colOff>
      <xdr:row>106</xdr:row>
      <xdr:rowOff>14987</xdr:rowOff>
    </xdr:to>
    <xdr:sp macro="" textlink="">
      <xdr:nvSpPr>
        <xdr:cNvPr id="806" name="楕円 805"/>
        <xdr:cNvSpPr/>
      </xdr:nvSpPr>
      <xdr:spPr>
        <a:xfrm>
          <a:off x="221107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107714</xdr:rowOff>
    </xdr:from>
    <xdr:ext cx="469744" cy="259045"/>
    <xdr:sp macro="" textlink="">
      <xdr:nvSpPr>
        <xdr:cNvPr id="807" name="【庁舎】&#10;一人当たり面積該当値テキスト"/>
        <xdr:cNvSpPr txBox="1"/>
      </xdr:nvSpPr>
      <xdr:spPr>
        <a:xfrm>
          <a:off x="22199600" y="1793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61976</xdr:rowOff>
    </xdr:from>
    <xdr:to>
      <xdr:col>112</xdr:col>
      <xdr:colOff>38100</xdr:colOff>
      <xdr:row>104</xdr:row>
      <xdr:rowOff>163576</xdr:rowOff>
    </xdr:to>
    <xdr:sp macro="" textlink="">
      <xdr:nvSpPr>
        <xdr:cNvPr id="808" name="楕円 807"/>
        <xdr:cNvSpPr/>
      </xdr:nvSpPr>
      <xdr:spPr>
        <a:xfrm>
          <a:off x="21272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112776</xdr:rowOff>
    </xdr:from>
    <xdr:to>
      <xdr:col>116</xdr:col>
      <xdr:colOff>63500</xdr:colOff>
      <xdr:row>105</xdr:row>
      <xdr:rowOff>135637</xdr:rowOff>
    </xdr:to>
    <xdr:cxnSp macro="">
      <xdr:nvCxnSpPr>
        <xdr:cNvPr id="809" name="直線コネクタ 808"/>
        <xdr:cNvCxnSpPr/>
      </xdr:nvCxnSpPr>
      <xdr:spPr>
        <a:xfrm>
          <a:off x="21323300" y="17943576"/>
          <a:ext cx="8382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78893</xdr:rowOff>
    </xdr:from>
    <xdr:to>
      <xdr:col>107</xdr:col>
      <xdr:colOff>101600</xdr:colOff>
      <xdr:row>105</xdr:row>
      <xdr:rowOff>9043</xdr:rowOff>
    </xdr:to>
    <xdr:sp macro="" textlink="">
      <xdr:nvSpPr>
        <xdr:cNvPr id="810" name="楕円 809"/>
        <xdr:cNvSpPr/>
      </xdr:nvSpPr>
      <xdr:spPr>
        <a:xfrm>
          <a:off x="20383500" y="1790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112776</xdr:rowOff>
    </xdr:from>
    <xdr:to>
      <xdr:col>111</xdr:col>
      <xdr:colOff>177800</xdr:colOff>
      <xdr:row>104</xdr:row>
      <xdr:rowOff>129693</xdr:rowOff>
    </xdr:to>
    <xdr:cxnSp macro="">
      <xdr:nvCxnSpPr>
        <xdr:cNvPr id="811" name="直線コネクタ 810"/>
        <xdr:cNvCxnSpPr/>
      </xdr:nvCxnSpPr>
      <xdr:spPr>
        <a:xfrm flipV="1">
          <a:off x="20434300" y="17943576"/>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2539</xdr:rowOff>
    </xdr:from>
    <xdr:to>
      <xdr:col>102</xdr:col>
      <xdr:colOff>165100</xdr:colOff>
      <xdr:row>107</xdr:row>
      <xdr:rowOff>104139</xdr:rowOff>
    </xdr:to>
    <xdr:sp macro="" textlink="">
      <xdr:nvSpPr>
        <xdr:cNvPr id="812" name="楕円 811"/>
        <xdr:cNvSpPr/>
      </xdr:nvSpPr>
      <xdr:spPr>
        <a:xfrm>
          <a:off x="19494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129693</xdr:rowOff>
    </xdr:from>
    <xdr:to>
      <xdr:col>107</xdr:col>
      <xdr:colOff>50800</xdr:colOff>
      <xdr:row>107</xdr:row>
      <xdr:rowOff>53339</xdr:rowOff>
    </xdr:to>
    <xdr:cxnSp macro="">
      <xdr:nvCxnSpPr>
        <xdr:cNvPr id="813" name="直線コネクタ 812"/>
        <xdr:cNvCxnSpPr/>
      </xdr:nvCxnSpPr>
      <xdr:spPr>
        <a:xfrm flipV="1">
          <a:off x="19545300" y="17960493"/>
          <a:ext cx="889000" cy="437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6198</xdr:rowOff>
    </xdr:from>
    <xdr:to>
      <xdr:col>98</xdr:col>
      <xdr:colOff>38100</xdr:colOff>
      <xdr:row>107</xdr:row>
      <xdr:rowOff>107798</xdr:rowOff>
    </xdr:to>
    <xdr:sp macro="" textlink="">
      <xdr:nvSpPr>
        <xdr:cNvPr id="814" name="楕円 813"/>
        <xdr:cNvSpPr/>
      </xdr:nvSpPr>
      <xdr:spPr>
        <a:xfrm>
          <a:off x="18605500" y="183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53339</xdr:rowOff>
    </xdr:from>
    <xdr:to>
      <xdr:col>102</xdr:col>
      <xdr:colOff>114300</xdr:colOff>
      <xdr:row>107</xdr:row>
      <xdr:rowOff>56998</xdr:rowOff>
    </xdr:to>
    <xdr:cxnSp macro="">
      <xdr:nvCxnSpPr>
        <xdr:cNvPr id="815" name="直線コネクタ 814"/>
        <xdr:cNvCxnSpPr/>
      </xdr:nvCxnSpPr>
      <xdr:spPr>
        <a:xfrm flipV="1">
          <a:off x="18656300" y="18398489"/>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8653</xdr:rowOff>
    </xdr:from>
    <xdr:ext cx="469744" cy="259045"/>
    <xdr:sp macro="" textlink="">
      <xdr:nvSpPr>
        <xdr:cNvPr id="816" name="n_1mainValue【庁舎】&#10;一人当たり面積"/>
        <xdr:cNvSpPr txBox="1"/>
      </xdr:nvSpPr>
      <xdr:spPr>
        <a:xfrm>
          <a:off x="210757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25570</xdr:rowOff>
    </xdr:from>
    <xdr:ext cx="469744" cy="259045"/>
    <xdr:sp macro="" textlink="">
      <xdr:nvSpPr>
        <xdr:cNvPr id="817" name="n_2mainValue【庁舎】&#10;一人当たり面積"/>
        <xdr:cNvSpPr txBox="1"/>
      </xdr:nvSpPr>
      <xdr:spPr>
        <a:xfrm>
          <a:off x="20199427" y="176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95266</xdr:rowOff>
    </xdr:from>
    <xdr:ext cx="469744" cy="259045"/>
    <xdr:sp macro="" textlink="">
      <xdr:nvSpPr>
        <xdr:cNvPr id="818" name="n_3mainValue【庁舎】&#10;一人当たり面積"/>
        <xdr:cNvSpPr txBox="1"/>
      </xdr:nvSpPr>
      <xdr:spPr>
        <a:xfrm>
          <a:off x="19310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98925</xdr:rowOff>
    </xdr:from>
    <xdr:ext cx="469744" cy="259045"/>
    <xdr:sp macro="" textlink="">
      <xdr:nvSpPr>
        <xdr:cNvPr id="819" name="n_4mainValue【庁舎】&#10;一人当たり面積"/>
        <xdr:cNvSpPr txBox="1"/>
      </xdr:nvSpPr>
      <xdr:spPr>
        <a:xfrm>
          <a:off x="18421427" y="184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年度に新庁舎建設事業（役場庁舎・保健センター・公民館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つの機能を集約した複合施設）が完了したため、新たに図書館が追加され、保健センターが削除となった。また庁舎の減価償却率は大幅に減少した。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庁舎や図書館、一般廃棄物処理施設などの重要施設の有形固定資産減価償却率は類似団体より数値を下回っており、比較的整備が進んでいる。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effectLst/>
              <a:latin typeface="ＭＳ Ｐゴシック" panose="020B0600070205080204" pitchFamily="50" charset="-128"/>
              <a:ea typeface="ＭＳ Ｐゴシック" panose="020B0600070205080204" pitchFamily="50" charset="-128"/>
            </a:rPr>
            <a:t>体育館は類似団体を上回っているため改修等の検討が必要である。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類似団体の平均と比較して有形固定資産減価償却率は同じような数値となっているが、福祉施設と消防施設は年々類似団体との数値の差が大きくなっているため、今後は施設の統廃合を検討する。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年度の福祉施設は、出資団体である木曽広域連合で建設した養護老人ホームの「木曽寮」建設事業が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年度完了したため類似団体の数値を下回った。（木曽広域連合：木曽郡内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町村から負担金で運営）</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少子高齢化（</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国勢調査による高齢化率：</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％）による人口減少と景気低迷により、税収が年々減少傾向であり増収が見込めない状況となっているため、地方交付税は増加傾向にある。特に固定資産税は、償却資産が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％を超えており当村税収の要となっているが年々減少している。令和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年度には組織の見直し（</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係体制から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係減の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係体制）を実施しており、今後においても歳出削減につながる財政基盤強化を行い、さらなる行政の効率化および財政の健全化に努める。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52494</xdr:rowOff>
    </xdr:to>
    <xdr:cxnSp macro="">
      <xdr:nvCxnSpPr>
        <xdr:cNvPr id="68" name="直線コネクタ 67"/>
        <xdr:cNvCxnSpPr/>
      </xdr:nvCxnSpPr>
      <xdr:spPr>
        <a:xfrm>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36406</xdr:rowOff>
    </xdr:from>
    <xdr:to>
      <xdr:col>19</xdr:col>
      <xdr:colOff>133350</xdr:colOff>
      <xdr:row>44</xdr:row>
      <xdr:rowOff>44450</xdr:rowOff>
    </xdr:to>
    <xdr:cxnSp macro="">
      <xdr:nvCxnSpPr>
        <xdr:cNvPr id="71" name="直線コネクタ 70"/>
        <xdr:cNvCxnSpPr/>
      </xdr:nvCxnSpPr>
      <xdr:spPr>
        <a:xfrm>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28363</xdr:rowOff>
    </xdr:from>
    <xdr:to>
      <xdr:col>15</xdr:col>
      <xdr:colOff>82550</xdr:colOff>
      <xdr:row>44</xdr:row>
      <xdr:rowOff>36406</xdr:rowOff>
    </xdr:to>
    <xdr:cxnSp macro="">
      <xdr:nvCxnSpPr>
        <xdr:cNvPr id="74" name="直線コネクタ 73"/>
        <xdr:cNvCxnSpPr/>
      </xdr:nvCxnSpPr>
      <xdr:spPr>
        <a:xfrm>
          <a:off x="2336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28363</xdr:rowOff>
    </xdr:from>
    <xdr:to>
      <xdr:col>11</xdr:col>
      <xdr:colOff>31750</xdr:colOff>
      <xdr:row>44</xdr:row>
      <xdr:rowOff>36406</xdr:rowOff>
    </xdr:to>
    <xdr:cxnSp macro="">
      <xdr:nvCxnSpPr>
        <xdr:cNvPr id="77" name="直線コネクタ 76"/>
        <xdr:cNvCxnSpPr/>
      </xdr:nvCxnSpPr>
      <xdr:spPr>
        <a:xfrm flipV="1">
          <a:off x="1447800" y="757216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1694</xdr:rowOff>
    </xdr:from>
    <xdr:to>
      <xdr:col>23</xdr:col>
      <xdr:colOff>184150</xdr:colOff>
      <xdr:row>44</xdr:row>
      <xdr:rowOff>103294</xdr:rowOff>
    </xdr:to>
    <xdr:sp macro="" textlink="">
      <xdr:nvSpPr>
        <xdr:cNvPr id="87" name="楕円 86"/>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157056</xdr:rowOff>
    </xdr:from>
    <xdr:to>
      <xdr:col>15</xdr:col>
      <xdr:colOff>133350</xdr:colOff>
      <xdr:row>44</xdr:row>
      <xdr:rowOff>87206</xdr:rowOff>
    </xdr:to>
    <xdr:sp macro="" textlink="">
      <xdr:nvSpPr>
        <xdr:cNvPr id="91" name="楕円 90"/>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71983</xdr:rowOff>
    </xdr:from>
    <xdr:ext cx="762000" cy="259045"/>
    <xdr:sp macro="" textlink="">
      <xdr:nvSpPr>
        <xdr:cNvPr id="92" name="テキスト ボックス 91"/>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149013</xdr:rowOff>
    </xdr:from>
    <xdr:to>
      <xdr:col>11</xdr:col>
      <xdr:colOff>82550</xdr:colOff>
      <xdr:row>44</xdr:row>
      <xdr:rowOff>79163</xdr:rowOff>
    </xdr:to>
    <xdr:sp macro="" textlink="">
      <xdr:nvSpPr>
        <xdr:cNvPr id="93" name="楕円 92"/>
        <xdr:cNvSpPr/>
      </xdr:nvSpPr>
      <xdr:spPr>
        <a:xfrm>
          <a:off x="22860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63940</xdr:rowOff>
    </xdr:from>
    <xdr:ext cx="762000" cy="259045"/>
    <xdr:sp macro="" textlink="">
      <xdr:nvSpPr>
        <xdr:cNvPr id="94" name="テキスト ボックス 93"/>
        <xdr:cNvSpPr txBox="1"/>
      </xdr:nvSpPr>
      <xdr:spPr>
        <a:xfrm>
          <a:off x="1955800" y="760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96" name="テキスト ボックス 95"/>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年度同様、</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地方債の繰上償還（</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億円）を実施したこと</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に加え、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簡易水道事業、農業集落排水事業、特定環境保全公共下水道事業が企業会計へ移行したことによる繰出金の</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ポイント類似団体を上回った。</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今後も大桑橋整備事業（Ｈ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）、庁舎建設事業（Ｒ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）等の大型事業の地方債償還の影響によりＲ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程度までは公債費が大きくなるため経常収支比率が大きくなることが予想される。地方債の借換や繰上償還による利子償還金の縮減に努めるとともに、事務事業の更なる見直しを徹底し経常経費の削減を図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163619</xdr:rowOff>
    </xdr:from>
    <xdr:to>
      <xdr:col>23</xdr:col>
      <xdr:colOff>133350</xdr:colOff>
      <xdr:row>62</xdr:row>
      <xdr:rowOff>132927</xdr:rowOff>
    </xdr:to>
    <xdr:cxnSp macro="">
      <xdr:nvCxnSpPr>
        <xdr:cNvPr id="131" name="直線コネクタ 130"/>
        <xdr:cNvCxnSpPr/>
      </xdr:nvCxnSpPr>
      <xdr:spPr>
        <a:xfrm>
          <a:off x="4114800" y="10622069"/>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168698</xdr:rowOff>
    </xdr:from>
    <xdr:to>
      <xdr:col>19</xdr:col>
      <xdr:colOff>133350</xdr:colOff>
      <xdr:row>61</xdr:row>
      <xdr:rowOff>163619</xdr:rowOff>
    </xdr:to>
    <xdr:cxnSp macro="">
      <xdr:nvCxnSpPr>
        <xdr:cNvPr id="134" name="直線コネクタ 133"/>
        <xdr:cNvCxnSpPr/>
      </xdr:nvCxnSpPr>
      <xdr:spPr>
        <a:xfrm>
          <a:off x="3225800" y="10284248"/>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168698</xdr:rowOff>
    </xdr:from>
    <xdr:to>
      <xdr:col>15</xdr:col>
      <xdr:colOff>82550</xdr:colOff>
      <xdr:row>61</xdr:row>
      <xdr:rowOff>38946</xdr:rowOff>
    </xdr:to>
    <xdr:cxnSp macro="">
      <xdr:nvCxnSpPr>
        <xdr:cNvPr id="137" name="直線コネクタ 136"/>
        <xdr:cNvCxnSpPr/>
      </xdr:nvCxnSpPr>
      <xdr:spPr>
        <a:xfrm flipV="1">
          <a:off x="2336800" y="10284248"/>
          <a:ext cx="889000" cy="21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73042</xdr:rowOff>
    </xdr:from>
    <xdr:ext cx="762000" cy="259045"/>
    <xdr:sp macro="" textlink="">
      <xdr:nvSpPr>
        <xdr:cNvPr id="139" name="テキスト ボックス 138"/>
        <xdr:cNvSpPr txBox="1"/>
      </xdr:nvSpPr>
      <xdr:spPr>
        <a:xfrm>
          <a:off x="2844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62</xdr:row>
      <xdr:rowOff>100754</xdr:rowOff>
    </xdr:to>
    <xdr:cxnSp macro="">
      <xdr:nvCxnSpPr>
        <xdr:cNvPr id="140" name="直線コネクタ 139"/>
        <xdr:cNvCxnSpPr/>
      </xdr:nvCxnSpPr>
      <xdr:spPr>
        <a:xfrm flipV="1">
          <a:off x="1447800" y="10497396"/>
          <a:ext cx="889000" cy="23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102675</xdr:rowOff>
    </xdr:from>
    <xdr:ext cx="762000" cy="259045"/>
    <xdr:sp macro="" textlink="">
      <xdr:nvSpPr>
        <xdr:cNvPr id="142" name="テキスト ボックス 141"/>
        <xdr:cNvSpPr txBox="1"/>
      </xdr:nvSpPr>
      <xdr:spPr>
        <a:xfrm>
          <a:off x="1955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50" name="楕円 149"/>
        <xdr:cNvSpPr/>
      </xdr:nvSpPr>
      <xdr:spPr>
        <a:xfrm>
          <a:off x="4902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54204</xdr:rowOff>
    </xdr:from>
    <xdr:ext cx="762000" cy="259045"/>
    <xdr:sp macro="" textlink="">
      <xdr:nvSpPr>
        <xdr:cNvPr id="151" name="財政構造の弾力性該当値テキスト"/>
        <xdr:cNvSpPr txBox="1"/>
      </xdr:nvSpPr>
      <xdr:spPr>
        <a:xfrm>
          <a:off x="5041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112819</xdr:rowOff>
    </xdr:from>
    <xdr:to>
      <xdr:col>19</xdr:col>
      <xdr:colOff>184150</xdr:colOff>
      <xdr:row>62</xdr:row>
      <xdr:rowOff>42969</xdr:rowOff>
    </xdr:to>
    <xdr:sp macro="" textlink="">
      <xdr:nvSpPr>
        <xdr:cNvPr id="152" name="楕円 151"/>
        <xdr:cNvSpPr/>
      </xdr:nvSpPr>
      <xdr:spPr>
        <a:xfrm>
          <a:off x="4064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27746</xdr:rowOff>
    </xdr:from>
    <xdr:ext cx="736600" cy="259045"/>
    <xdr:sp macro="" textlink="">
      <xdr:nvSpPr>
        <xdr:cNvPr id="153" name="テキスト ボックス 152"/>
        <xdr:cNvSpPr txBox="1"/>
      </xdr:nvSpPr>
      <xdr:spPr>
        <a:xfrm>
          <a:off x="3733800" y="10657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117898</xdr:rowOff>
    </xdr:from>
    <xdr:to>
      <xdr:col>15</xdr:col>
      <xdr:colOff>133350</xdr:colOff>
      <xdr:row>60</xdr:row>
      <xdr:rowOff>48048</xdr:rowOff>
    </xdr:to>
    <xdr:sp macro="" textlink="">
      <xdr:nvSpPr>
        <xdr:cNvPr id="154" name="楕円 153"/>
        <xdr:cNvSpPr/>
      </xdr:nvSpPr>
      <xdr:spPr>
        <a:xfrm>
          <a:off x="3175000" y="102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58225</xdr:rowOff>
    </xdr:from>
    <xdr:ext cx="762000" cy="259045"/>
    <xdr:sp macro="" textlink="">
      <xdr:nvSpPr>
        <xdr:cNvPr id="155" name="テキスト ボックス 154"/>
        <xdr:cNvSpPr txBox="1"/>
      </xdr:nvSpPr>
      <xdr:spPr>
        <a:xfrm>
          <a:off x="2844800" y="1000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6" name="楕円 155"/>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57" name="テキスト ボックス 156"/>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49954</xdr:rowOff>
    </xdr:from>
    <xdr:to>
      <xdr:col>7</xdr:col>
      <xdr:colOff>31750</xdr:colOff>
      <xdr:row>62</xdr:row>
      <xdr:rowOff>151554</xdr:rowOff>
    </xdr:to>
    <xdr:sp macro="" textlink="">
      <xdr:nvSpPr>
        <xdr:cNvPr id="158" name="楕円 157"/>
        <xdr:cNvSpPr/>
      </xdr:nvSpPr>
      <xdr:spPr>
        <a:xfrm>
          <a:off x="1397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136331</xdr:rowOff>
    </xdr:from>
    <xdr:ext cx="762000" cy="259045"/>
    <xdr:sp macro="" textlink="">
      <xdr:nvSpPr>
        <xdr:cNvPr id="159" name="テキスト ボックス 158"/>
        <xdr:cNvSpPr txBox="1"/>
      </xdr:nvSpPr>
      <xdr:spPr>
        <a:xfrm>
          <a:off x="1066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昨今は、会計年度任用職員（地域おこし協力隊も含む）、各種計画の策定、業務電子化に伴う点検や使用料、公共施設老朽化に伴う維持修繕の増加に</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対し、人口減少に関しては歯止めがかからず、</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増加傾向にある。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年度の増加は、</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旧役場庁舎解体事業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の実施が主な要因である。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類似団体を下回っているのは、一部事務組合の木曽広域連合で実施している業務に人件費及び物件費に関する要素が含まれていることが見込まれる。それらに関する部分については負担金として支出しているが、今後物件費の抑制についてさらなる努力が必要とな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37568</xdr:rowOff>
    </xdr:from>
    <xdr:to>
      <xdr:col>23</xdr:col>
      <xdr:colOff>133350</xdr:colOff>
      <xdr:row>81</xdr:row>
      <xdr:rowOff>100533</xdr:rowOff>
    </xdr:to>
    <xdr:cxnSp macro="">
      <xdr:nvCxnSpPr>
        <xdr:cNvPr id="194" name="直線コネクタ 193"/>
        <xdr:cNvCxnSpPr/>
      </xdr:nvCxnSpPr>
      <xdr:spPr>
        <a:xfrm>
          <a:off x="4114800" y="13925018"/>
          <a:ext cx="838200" cy="6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157572</xdr:rowOff>
    </xdr:from>
    <xdr:to>
      <xdr:col>19</xdr:col>
      <xdr:colOff>133350</xdr:colOff>
      <xdr:row>81</xdr:row>
      <xdr:rowOff>37568</xdr:rowOff>
    </xdr:to>
    <xdr:cxnSp macro="">
      <xdr:nvCxnSpPr>
        <xdr:cNvPr id="197" name="直線コネクタ 196"/>
        <xdr:cNvCxnSpPr/>
      </xdr:nvCxnSpPr>
      <xdr:spPr>
        <a:xfrm>
          <a:off x="3225800" y="13873572"/>
          <a:ext cx="889000" cy="51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106215</xdr:rowOff>
    </xdr:from>
    <xdr:to>
      <xdr:col>15</xdr:col>
      <xdr:colOff>82550</xdr:colOff>
      <xdr:row>80</xdr:row>
      <xdr:rowOff>157572</xdr:rowOff>
    </xdr:to>
    <xdr:cxnSp macro="">
      <xdr:nvCxnSpPr>
        <xdr:cNvPr id="200" name="直線コネクタ 199"/>
        <xdr:cNvCxnSpPr/>
      </xdr:nvCxnSpPr>
      <xdr:spPr>
        <a:xfrm>
          <a:off x="2336800" y="13822215"/>
          <a:ext cx="889000" cy="5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69951</xdr:rowOff>
    </xdr:from>
    <xdr:to>
      <xdr:col>11</xdr:col>
      <xdr:colOff>31750</xdr:colOff>
      <xdr:row>80</xdr:row>
      <xdr:rowOff>106215</xdr:rowOff>
    </xdr:to>
    <xdr:cxnSp macro="">
      <xdr:nvCxnSpPr>
        <xdr:cNvPr id="203" name="直線コネクタ 202"/>
        <xdr:cNvCxnSpPr/>
      </xdr:nvCxnSpPr>
      <xdr:spPr>
        <a:xfrm>
          <a:off x="1447800" y="13785951"/>
          <a:ext cx="889000" cy="3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49733</xdr:rowOff>
    </xdr:from>
    <xdr:to>
      <xdr:col>23</xdr:col>
      <xdr:colOff>184150</xdr:colOff>
      <xdr:row>81</xdr:row>
      <xdr:rowOff>151333</xdr:rowOff>
    </xdr:to>
    <xdr:sp macro="" textlink="">
      <xdr:nvSpPr>
        <xdr:cNvPr id="213" name="楕円 212"/>
        <xdr:cNvSpPr/>
      </xdr:nvSpPr>
      <xdr:spPr>
        <a:xfrm>
          <a:off x="4902200" y="139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66260</xdr:rowOff>
    </xdr:from>
    <xdr:ext cx="762000" cy="259045"/>
    <xdr:sp macro="" textlink="">
      <xdr:nvSpPr>
        <xdr:cNvPr id="214" name="人件費・物件費等の状況該当値テキスト"/>
        <xdr:cNvSpPr txBox="1"/>
      </xdr:nvSpPr>
      <xdr:spPr>
        <a:xfrm>
          <a:off x="5041900" y="1378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158218</xdr:rowOff>
    </xdr:from>
    <xdr:to>
      <xdr:col>19</xdr:col>
      <xdr:colOff>184150</xdr:colOff>
      <xdr:row>81</xdr:row>
      <xdr:rowOff>88368</xdr:rowOff>
    </xdr:to>
    <xdr:sp macro="" textlink="">
      <xdr:nvSpPr>
        <xdr:cNvPr id="215" name="楕円 214"/>
        <xdr:cNvSpPr/>
      </xdr:nvSpPr>
      <xdr:spPr>
        <a:xfrm>
          <a:off x="4064000" y="1387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98545</xdr:rowOff>
    </xdr:from>
    <xdr:ext cx="736600" cy="259045"/>
    <xdr:sp macro="" textlink="">
      <xdr:nvSpPr>
        <xdr:cNvPr id="216" name="テキスト ボックス 215"/>
        <xdr:cNvSpPr txBox="1"/>
      </xdr:nvSpPr>
      <xdr:spPr>
        <a:xfrm>
          <a:off x="3733800" y="13643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106772</xdr:rowOff>
    </xdr:from>
    <xdr:to>
      <xdr:col>15</xdr:col>
      <xdr:colOff>133350</xdr:colOff>
      <xdr:row>81</xdr:row>
      <xdr:rowOff>36922</xdr:rowOff>
    </xdr:to>
    <xdr:sp macro="" textlink="">
      <xdr:nvSpPr>
        <xdr:cNvPr id="217" name="楕円 216"/>
        <xdr:cNvSpPr/>
      </xdr:nvSpPr>
      <xdr:spPr>
        <a:xfrm>
          <a:off x="3175000" y="138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47099</xdr:rowOff>
    </xdr:from>
    <xdr:ext cx="762000" cy="259045"/>
    <xdr:sp macro="" textlink="">
      <xdr:nvSpPr>
        <xdr:cNvPr id="218" name="テキスト ボックス 217"/>
        <xdr:cNvSpPr txBox="1"/>
      </xdr:nvSpPr>
      <xdr:spPr>
        <a:xfrm>
          <a:off x="2844800" y="1359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55415</xdr:rowOff>
    </xdr:from>
    <xdr:to>
      <xdr:col>11</xdr:col>
      <xdr:colOff>82550</xdr:colOff>
      <xdr:row>80</xdr:row>
      <xdr:rowOff>157015</xdr:rowOff>
    </xdr:to>
    <xdr:sp macro="" textlink="">
      <xdr:nvSpPr>
        <xdr:cNvPr id="219" name="楕円 218"/>
        <xdr:cNvSpPr/>
      </xdr:nvSpPr>
      <xdr:spPr>
        <a:xfrm>
          <a:off x="2286000" y="1377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167192</xdr:rowOff>
    </xdr:from>
    <xdr:ext cx="762000" cy="259045"/>
    <xdr:sp macro="" textlink="">
      <xdr:nvSpPr>
        <xdr:cNvPr id="220" name="テキスト ボックス 219"/>
        <xdr:cNvSpPr txBox="1"/>
      </xdr:nvSpPr>
      <xdr:spPr>
        <a:xfrm>
          <a:off x="1955800" y="1354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19151</xdr:rowOff>
    </xdr:from>
    <xdr:to>
      <xdr:col>7</xdr:col>
      <xdr:colOff>31750</xdr:colOff>
      <xdr:row>80</xdr:row>
      <xdr:rowOff>120751</xdr:rowOff>
    </xdr:to>
    <xdr:sp macro="" textlink="">
      <xdr:nvSpPr>
        <xdr:cNvPr id="221" name="楕円 220"/>
        <xdr:cNvSpPr/>
      </xdr:nvSpPr>
      <xdr:spPr>
        <a:xfrm>
          <a:off x="1397000" y="1373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130928</xdr:rowOff>
    </xdr:from>
    <xdr:ext cx="762000" cy="259045"/>
    <xdr:sp macro="" textlink="">
      <xdr:nvSpPr>
        <xdr:cNvPr id="222" name="テキスト ボックス 221"/>
        <xdr:cNvSpPr txBox="1"/>
      </xdr:nvSpPr>
      <xdr:spPr>
        <a:xfrm>
          <a:off x="1066800" y="13504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年１月及び平成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年１月に職員の昇給をそれぞれ２号俸（計４号俸）抑制し人件費の削減に努めてきたが、Ｒ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年度は類似団体を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ポイントを上回った。</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は専門職も含め過去</a:t>
          </a:r>
          <a:r>
            <a:rPr kumimoji="1" lang="en-US" altLang="ja-JP"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baseline="0">
              <a:solidFill>
                <a:sysClr val="windowText" lastClr="000000"/>
              </a:solidFill>
              <a:effectLst/>
              <a:latin typeface="ＭＳ ゴシック" panose="020B0609070205080204" pitchFamily="49" charset="-128"/>
              <a:ea typeface="ＭＳ ゴシック" panose="020B0609070205080204" pitchFamily="49" charset="-128"/>
              <a:cs typeface="+mn-cs"/>
            </a:rPr>
            <a:t>年で最多の新規採用となったが、中途採用職員が多いことが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主な要因である。地域の民間企業の平均給与の状況を踏まえ給与の適正化に努め、全国町村平均の水準まで段階的に低下させていく。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50800</xdr:rowOff>
    </xdr:to>
    <xdr:cxnSp macro="">
      <xdr:nvCxnSpPr>
        <xdr:cNvPr id="256" name="直線コネクタ 255"/>
        <xdr:cNvCxnSpPr/>
      </xdr:nvCxnSpPr>
      <xdr:spPr>
        <a:xfrm>
          <a:off x="16179800" y="148463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101899</xdr:rowOff>
    </xdr:from>
    <xdr:ext cx="762000" cy="259045"/>
    <xdr:sp macro="" textlink="">
      <xdr:nvSpPr>
        <xdr:cNvPr id="257" name="給与水準   （国との比較）平均値テキスト"/>
        <xdr:cNvSpPr txBox="1"/>
      </xdr:nvSpPr>
      <xdr:spPr>
        <a:xfrm>
          <a:off x="17106900" y="14332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7761</xdr:rowOff>
    </xdr:from>
    <xdr:to>
      <xdr:col>77</xdr:col>
      <xdr:colOff>44450</xdr:colOff>
      <xdr:row>86</xdr:row>
      <xdr:rowOff>101600</xdr:rowOff>
    </xdr:to>
    <xdr:cxnSp macro="">
      <xdr:nvCxnSpPr>
        <xdr:cNvPr id="259" name="直線コネクタ 258"/>
        <xdr:cNvCxnSpPr/>
      </xdr:nvCxnSpPr>
      <xdr:spPr>
        <a:xfrm>
          <a:off x="15290800" y="147524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130122</xdr:rowOff>
    </xdr:from>
    <xdr:ext cx="736600" cy="259045"/>
    <xdr:sp macro="" textlink="">
      <xdr:nvSpPr>
        <xdr:cNvPr id="261" name="テキスト ボックス 260"/>
        <xdr:cNvSpPr txBox="1"/>
      </xdr:nvSpPr>
      <xdr:spPr>
        <a:xfrm>
          <a:off x="15798800" y="14189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7761</xdr:rowOff>
    </xdr:from>
    <xdr:to>
      <xdr:col>72</xdr:col>
      <xdr:colOff>203200</xdr:colOff>
      <xdr:row>87</xdr:row>
      <xdr:rowOff>104422</xdr:rowOff>
    </xdr:to>
    <xdr:cxnSp macro="">
      <xdr:nvCxnSpPr>
        <xdr:cNvPr id="262" name="直線コネクタ 261"/>
        <xdr:cNvCxnSpPr/>
      </xdr:nvCxnSpPr>
      <xdr:spPr>
        <a:xfrm flipV="1">
          <a:off x="14401800" y="14752461"/>
          <a:ext cx="889000" cy="26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156932</xdr:rowOff>
    </xdr:from>
    <xdr:ext cx="762000" cy="259045"/>
    <xdr:sp macro="" textlink="">
      <xdr:nvSpPr>
        <xdr:cNvPr id="264" name="テキスト ボックス 263"/>
        <xdr:cNvSpPr txBox="1"/>
      </xdr:nvSpPr>
      <xdr:spPr>
        <a:xfrm>
          <a:off x="14909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144639</xdr:rowOff>
    </xdr:to>
    <xdr:cxnSp macro="">
      <xdr:nvCxnSpPr>
        <xdr:cNvPr id="265" name="直線コネクタ 264"/>
        <xdr:cNvCxnSpPr/>
      </xdr:nvCxnSpPr>
      <xdr:spPr>
        <a:xfrm flipV="1">
          <a:off x="13512800" y="1502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67" name="テキスト ボックス 266"/>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130122</xdr:rowOff>
    </xdr:from>
    <xdr:ext cx="762000" cy="259045"/>
    <xdr:sp macro="" textlink="">
      <xdr:nvSpPr>
        <xdr:cNvPr id="269" name="テキスト ボックス 268"/>
        <xdr:cNvSpPr txBox="1"/>
      </xdr:nvSpPr>
      <xdr:spPr>
        <a:xfrm>
          <a:off x="13131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5" name="楕円 274"/>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6" name="給与水準   （国との比較）該当値テキスト"/>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7" name="楕円 276"/>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8" name="テキスト ボックス 277"/>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79" name="楕円 278"/>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0" name="テキスト ボックス 279"/>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1" name="楕円 280"/>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2" name="テキスト ボックス 281"/>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93839</xdr:rowOff>
    </xdr:from>
    <xdr:to>
      <xdr:col>64</xdr:col>
      <xdr:colOff>152400</xdr:colOff>
      <xdr:row>88</xdr:row>
      <xdr:rowOff>23989</xdr:rowOff>
    </xdr:to>
    <xdr:sp macro="" textlink="">
      <xdr:nvSpPr>
        <xdr:cNvPr id="283" name="楕円 282"/>
        <xdr:cNvSpPr/>
      </xdr:nvSpPr>
      <xdr:spPr>
        <a:xfrm>
          <a:off x="13462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8766</xdr:rowOff>
    </xdr:from>
    <xdr:ext cx="762000" cy="259045"/>
    <xdr:sp macro="" textlink="">
      <xdr:nvSpPr>
        <xdr:cNvPr id="284" name="テキスト ボックス 283"/>
        <xdr:cNvSpPr txBox="1"/>
      </xdr:nvSpPr>
      <xdr:spPr>
        <a:xfrm>
          <a:off x="13131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年度までの退職者不補充とし新規採用職員を抑制したことにより、近年は類似団体を下回っていたが、業務の多様化等により新規職員を退職者よりも多く採用することもあり、年々増加傾向にあった人口</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1,000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人当たり職員数はＲ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年度に類似団体平均値を上回り、</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年度も同等で推移した。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当村の定員管理状況は類似団体平均値とほぼ同数値であるが、差が広がらないように大桑村定員管理計画に沿って適正な定員管理に努める。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115284</xdr:rowOff>
    </xdr:from>
    <xdr:to>
      <xdr:col>81</xdr:col>
      <xdr:colOff>44450</xdr:colOff>
      <xdr:row>60</xdr:row>
      <xdr:rowOff>124132</xdr:rowOff>
    </xdr:to>
    <xdr:cxnSp macro="">
      <xdr:nvCxnSpPr>
        <xdr:cNvPr id="318" name="直線コネクタ 317"/>
        <xdr:cNvCxnSpPr/>
      </xdr:nvCxnSpPr>
      <xdr:spPr>
        <a:xfrm flipV="1">
          <a:off x="16179800" y="10402284"/>
          <a:ext cx="8382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101611</xdr:rowOff>
    </xdr:from>
    <xdr:to>
      <xdr:col>77</xdr:col>
      <xdr:colOff>44450</xdr:colOff>
      <xdr:row>60</xdr:row>
      <xdr:rowOff>124132</xdr:rowOff>
    </xdr:to>
    <xdr:cxnSp macro="">
      <xdr:nvCxnSpPr>
        <xdr:cNvPr id="321" name="直線コネクタ 320"/>
        <xdr:cNvCxnSpPr/>
      </xdr:nvCxnSpPr>
      <xdr:spPr>
        <a:xfrm>
          <a:off x="15290800" y="10388611"/>
          <a:ext cx="8890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159773</xdr:rowOff>
    </xdr:from>
    <xdr:ext cx="736600" cy="259045"/>
    <xdr:sp macro="" textlink="">
      <xdr:nvSpPr>
        <xdr:cNvPr id="323" name="テキスト ボックス 322"/>
        <xdr:cNvSpPr txBox="1"/>
      </xdr:nvSpPr>
      <xdr:spPr>
        <a:xfrm>
          <a:off x="15798800" y="1010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92361</xdr:rowOff>
    </xdr:from>
    <xdr:to>
      <xdr:col>72</xdr:col>
      <xdr:colOff>203200</xdr:colOff>
      <xdr:row>60</xdr:row>
      <xdr:rowOff>101611</xdr:rowOff>
    </xdr:to>
    <xdr:cxnSp macro="">
      <xdr:nvCxnSpPr>
        <xdr:cNvPr id="324" name="直線コネクタ 323"/>
        <xdr:cNvCxnSpPr/>
      </xdr:nvCxnSpPr>
      <xdr:spPr>
        <a:xfrm>
          <a:off x="14401800" y="10379361"/>
          <a:ext cx="889000" cy="9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151930</xdr:rowOff>
    </xdr:from>
    <xdr:ext cx="762000" cy="259045"/>
    <xdr:sp macro="" textlink="">
      <xdr:nvSpPr>
        <xdr:cNvPr id="326" name="テキスト ボックス 325"/>
        <xdr:cNvSpPr txBox="1"/>
      </xdr:nvSpPr>
      <xdr:spPr>
        <a:xfrm>
          <a:off x="14909800" y="1009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74263</xdr:rowOff>
    </xdr:from>
    <xdr:to>
      <xdr:col>68</xdr:col>
      <xdr:colOff>152400</xdr:colOff>
      <xdr:row>60</xdr:row>
      <xdr:rowOff>92361</xdr:rowOff>
    </xdr:to>
    <xdr:cxnSp macro="">
      <xdr:nvCxnSpPr>
        <xdr:cNvPr id="327" name="直線コネクタ 326"/>
        <xdr:cNvCxnSpPr/>
      </xdr:nvCxnSpPr>
      <xdr:spPr>
        <a:xfrm>
          <a:off x="13512800" y="10361263"/>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64484</xdr:rowOff>
    </xdr:from>
    <xdr:to>
      <xdr:col>81</xdr:col>
      <xdr:colOff>95250</xdr:colOff>
      <xdr:row>60</xdr:row>
      <xdr:rowOff>166084</xdr:rowOff>
    </xdr:to>
    <xdr:sp macro="" textlink="">
      <xdr:nvSpPr>
        <xdr:cNvPr id="337" name="楕円 336"/>
        <xdr:cNvSpPr/>
      </xdr:nvSpPr>
      <xdr:spPr>
        <a:xfrm>
          <a:off x="16967200" y="103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81011</xdr:rowOff>
    </xdr:from>
    <xdr:ext cx="762000" cy="259045"/>
    <xdr:sp macro="" textlink="">
      <xdr:nvSpPr>
        <xdr:cNvPr id="338" name="定員管理の状況該当値テキスト"/>
        <xdr:cNvSpPr txBox="1"/>
      </xdr:nvSpPr>
      <xdr:spPr>
        <a:xfrm>
          <a:off x="17106900" y="1019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73332</xdr:rowOff>
    </xdr:from>
    <xdr:to>
      <xdr:col>77</xdr:col>
      <xdr:colOff>95250</xdr:colOff>
      <xdr:row>61</xdr:row>
      <xdr:rowOff>3482</xdr:rowOff>
    </xdr:to>
    <xdr:sp macro="" textlink="">
      <xdr:nvSpPr>
        <xdr:cNvPr id="339" name="楕円 338"/>
        <xdr:cNvSpPr/>
      </xdr:nvSpPr>
      <xdr:spPr>
        <a:xfrm>
          <a:off x="16129000" y="1036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159709</xdr:rowOff>
    </xdr:from>
    <xdr:ext cx="736600" cy="259045"/>
    <xdr:sp macro="" textlink="">
      <xdr:nvSpPr>
        <xdr:cNvPr id="340" name="テキスト ボックス 339"/>
        <xdr:cNvSpPr txBox="1"/>
      </xdr:nvSpPr>
      <xdr:spPr>
        <a:xfrm>
          <a:off x="15798800" y="10446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50811</xdr:rowOff>
    </xdr:from>
    <xdr:to>
      <xdr:col>73</xdr:col>
      <xdr:colOff>44450</xdr:colOff>
      <xdr:row>60</xdr:row>
      <xdr:rowOff>152411</xdr:rowOff>
    </xdr:to>
    <xdr:sp macro="" textlink="">
      <xdr:nvSpPr>
        <xdr:cNvPr id="341" name="楕円 340"/>
        <xdr:cNvSpPr/>
      </xdr:nvSpPr>
      <xdr:spPr>
        <a:xfrm>
          <a:off x="15240000" y="1033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137188</xdr:rowOff>
    </xdr:from>
    <xdr:ext cx="762000" cy="259045"/>
    <xdr:sp macro="" textlink="">
      <xdr:nvSpPr>
        <xdr:cNvPr id="342" name="テキスト ボックス 341"/>
        <xdr:cNvSpPr txBox="1"/>
      </xdr:nvSpPr>
      <xdr:spPr>
        <a:xfrm>
          <a:off x="14909800" y="1042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41561</xdr:rowOff>
    </xdr:from>
    <xdr:to>
      <xdr:col>68</xdr:col>
      <xdr:colOff>203200</xdr:colOff>
      <xdr:row>60</xdr:row>
      <xdr:rowOff>143161</xdr:rowOff>
    </xdr:to>
    <xdr:sp macro="" textlink="">
      <xdr:nvSpPr>
        <xdr:cNvPr id="343" name="楕円 342"/>
        <xdr:cNvSpPr/>
      </xdr:nvSpPr>
      <xdr:spPr>
        <a:xfrm>
          <a:off x="14351000" y="1032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153338</xdr:rowOff>
    </xdr:from>
    <xdr:ext cx="762000" cy="259045"/>
    <xdr:sp macro="" textlink="">
      <xdr:nvSpPr>
        <xdr:cNvPr id="344" name="テキスト ボックス 343"/>
        <xdr:cNvSpPr txBox="1"/>
      </xdr:nvSpPr>
      <xdr:spPr>
        <a:xfrm>
          <a:off x="14020800" y="1009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23463</xdr:rowOff>
    </xdr:from>
    <xdr:to>
      <xdr:col>64</xdr:col>
      <xdr:colOff>152400</xdr:colOff>
      <xdr:row>60</xdr:row>
      <xdr:rowOff>125063</xdr:rowOff>
    </xdr:to>
    <xdr:sp macro="" textlink="">
      <xdr:nvSpPr>
        <xdr:cNvPr id="345" name="楕円 344"/>
        <xdr:cNvSpPr/>
      </xdr:nvSpPr>
      <xdr:spPr>
        <a:xfrm>
          <a:off x="13462000" y="1031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135240</xdr:rowOff>
    </xdr:from>
    <xdr:ext cx="762000" cy="259045"/>
    <xdr:sp macro="" textlink="">
      <xdr:nvSpPr>
        <xdr:cNvPr id="346" name="テキスト ボックス 345"/>
        <xdr:cNvSpPr txBox="1"/>
      </xdr:nvSpPr>
      <xdr:spPr>
        <a:xfrm>
          <a:off x="13131800" y="10079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大桑橋整備事業（Ｈ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）、庁舎建設事業（Ｒ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）、木曽広域連合による大型事業の地方債償還の影響により類似団体平均を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ポイント上回っており、今後も庁舎建設事業の過疎対策事業債の償還が本格的に開始となるため、Ｒ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年度をピークに上昇を見込む。</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しかしＲ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の新規発行を抑制しているため、類似団体平均値まで減少する見込みである。今後も実施事業の緊急性・必要性を峻別し新規発行債の抑制に努め、場合によっては繰上償還を実施して実質公債費比率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79163</xdr:rowOff>
    </xdr:from>
    <xdr:to>
      <xdr:col>81</xdr:col>
      <xdr:colOff>44450</xdr:colOff>
      <xdr:row>43</xdr:row>
      <xdr:rowOff>151554</xdr:rowOff>
    </xdr:to>
    <xdr:cxnSp macro="">
      <xdr:nvCxnSpPr>
        <xdr:cNvPr id="379" name="直線コネクタ 378"/>
        <xdr:cNvCxnSpPr/>
      </xdr:nvCxnSpPr>
      <xdr:spPr>
        <a:xfrm>
          <a:off x="16179800" y="745151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79163</xdr:rowOff>
    </xdr:to>
    <xdr:cxnSp macro="">
      <xdr:nvCxnSpPr>
        <xdr:cNvPr id="382" name="直線コネクタ 381"/>
        <xdr:cNvCxnSpPr/>
      </xdr:nvCxnSpPr>
      <xdr:spPr>
        <a:xfrm>
          <a:off x="15290800" y="74273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63077</xdr:rowOff>
    </xdr:to>
    <xdr:cxnSp macro="">
      <xdr:nvCxnSpPr>
        <xdr:cNvPr id="385" name="直線コネクタ 384"/>
        <xdr:cNvCxnSpPr/>
      </xdr:nvCxnSpPr>
      <xdr:spPr>
        <a:xfrm flipV="1">
          <a:off x="14401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63077</xdr:rowOff>
    </xdr:from>
    <xdr:to>
      <xdr:col>68</xdr:col>
      <xdr:colOff>152400</xdr:colOff>
      <xdr:row>43</xdr:row>
      <xdr:rowOff>63077</xdr:rowOff>
    </xdr:to>
    <xdr:cxnSp macro="">
      <xdr:nvCxnSpPr>
        <xdr:cNvPr id="388" name="直線コネクタ 387"/>
        <xdr:cNvCxnSpPr/>
      </xdr:nvCxnSpPr>
      <xdr:spPr>
        <a:xfrm>
          <a:off x="13512800" y="74354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100754</xdr:rowOff>
    </xdr:from>
    <xdr:to>
      <xdr:col>81</xdr:col>
      <xdr:colOff>95250</xdr:colOff>
      <xdr:row>44</xdr:row>
      <xdr:rowOff>30904</xdr:rowOff>
    </xdr:to>
    <xdr:sp macro="" textlink="">
      <xdr:nvSpPr>
        <xdr:cNvPr id="398" name="楕円 397"/>
        <xdr:cNvSpPr/>
      </xdr:nvSpPr>
      <xdr:spPr>
        <a:xfrm>
          <a:off x="16967200" y="7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72831</xdr:rowOff>
    </xdr:from>
    <xdr:ext cx="762000" cy="259045"/>
    <xdr:sp macro="" textlink="">
      <xdr:nvSpPr>
        <xdr:cNvPr id="399" name="公債費負担の状況該当値テキスト"/>
        <xdr:cNvSpPr txBox="1"/>
      </xdr:nvSpPr>
      <xdr:spPr>
        <a:xfrm>
          <a:off x="17106900" y="744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0" name="楕円 399"/>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1" name="テキスト ボックス 400"/>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2" name="楕円 401"/>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3" name="テキスト ボックス 402"/>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12277</xdr:rowOff>
    </xdr:from>
    <xdr:to>
      <xdr:col>68</xdr:col>
      <xdr:colOff>203200</xdr:colOff>
      <xdr:row>43</xdr:row>
      <xdr:rowOff>113877</xdr:rowOff>
    </xdr:to>
    <xdr:sp macro="" textlink="">
      <xdr:nvSpPr>
        <xdr:cNvPr id="404" name="楕円 403"/>
        <xdr:cNvSpPr/>
      </xdr:nvSpPr>
      <xdr:spPr>
        <a:xfrm>
          <a:off x="14351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98654</xdr:rowOff>
    </xdr:from>
    <xdr:ext cx="762000" cy="259045"/>
    <xdr:sp macro="" textlink="">
      <xdr:nvSpPr>
        <xdr:cNvPr id="405" name="テキスト ボックス 404"/>
        <xdr:cNvSpPr txBox="1"/>
      </xdr:nvSpPr>
      <xdr:spPr>
        <a:xfrm>
          <a:off x="14020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12277</xdr:rowOff>
    </xdr:from>
    <xdr:to>
      <xdr:col>64</xdr:col>
      <xdr:colOff>152400</xdr:colOff>
      <xdr:row>43</xdr:row>
      <xdr:rowOff>113877</xdr:rowOff>
    </xdr:to>
    <xdr:sp macro="" textlink="">
      <xdr:nvSpPr>
        <xdr:cNvPr id="406" name="楕円 405"/>
        <xdr:cNvSpPr/>
      </xdr:nvSpPr>
      <xdr:spPr>
        <a:xfrm>
          <a:off x="13462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98654</xdr:rowOff>
    </xdr:from>
    <xdr:ext cx="762000" cy="259045"/>
    <xdr:sp macro="" textlink="">
      <xdr:nvSpPr>
        <xdr:cNvPr id="407" name="テキスト ボックス 406"/>
        <xdr:cNvSpPr txBox="1"/>
      </xdr:nvSpPr>
      <xdr:spPr>
        <a:xfrm>
          <a:off x="13131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大桑橋整備事業（Ｈ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）、庁舎建設事業（Ｒ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）、木曽広域連合による大型事業の地方債償還の影響及びＲ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年度に庁舎建設に伴い庁舎建設基金を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4.5</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億円取崩したため、Ｒ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年度からＲ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年度は大幅に上昇した。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同様、</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地方債の繰上償還（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億円）の実施により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lang="ja-JP" altLang="ja-JP" sz="1400" strike="sngStrike" baseline="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今後も実施事業を峻別し新規発行債の抑制に努めるとともに、地方債の繰上償還や特定目的基金の積立ても検討していく。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94933</xdr:rowOff>
    </xdr:from>
    <xdr:to>
      <xdr:col>81</xdr:col>
      <xdr:colOff>44450</xdr:colOff>
      <xdr:row>19</xdr:row>
      <xdr:rowOff>40111</xdr:rowOff>
    </xdr:to>
    <xdr:cxnSp macro="">
      <xdr:nvCxnSpPr>
        <xdr:cNvPr id="441" name="直線コネクタ 440"/>
        <xdr:cNvCxnSpPr/>
      </xdr:nvCxnSpPr>
      <xdr:spPr>
        <a:xfrm flipV="1">
          <a:off x="16179800" y="3181033"/>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40111</xdr:rowOff>
    </xdr:from>
    <xdr:to>
      <xdr:col>77</xdr:col>
      <xdr:colOff>44450</xdr:colOff>
      <xdr:row>21</xdr:row>
      <xdr:rowOff>51117</xdr:rowOff>
    </xdr:to>
    <xdr:cxnSp macro="">
      <xdr:nvCxnSpPr>
        <xdr:cNvPr id="444" name="直線コネクタ 443"/>
        <xdr:cNvCxnSpPr/>
      </xdr:nvCxnSpPr>
      <xdr:spPr>
        <a:xfrm flipV="1">
          <a:off x="15290800" y="3297661"/>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77364</xdr:rowOff>
    </xdr:from>
    <xdr:to>
      <xdr:col>72</xdr:col>
      <xdr:colOff>203200</xdr:colOff>
      <xdr:row>21</xdr:row>
      <xdr:rowOff>51117</xdr:rowOff>
    </xdr:to>
    <xdr:cxnSp macro="">
      <xdr:nvCxnSpPr>
        <xdr:cNvPr id="447" name="直線コネクタ 446"/>
        <xdr:cNvCxnSpPr/>
      </xdr:nvCxnSpPr>
      <xdr:spPr>
        <a:xfrm>
          <a:off x="14401800" y="2992014"/>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21061</xdr:rowOff>
    </xdr:from>
    <xdr:to>
      <xdr:col>68</xdr:col>
      <xdr:colOff>152400</xdr:colOff>
      <xdr:row>17</xdr:row>
      <xdr:rowOff>77364</xdr:rowOff>
    </xdr:to>
    <xdr:cxnSp macro="">
      <xdr:nvCxnSpPr>
        <xdr:cNvPr id="450" name="直線コネクタ 449"/>
        <xdr:cNvCxnSpPr/>
      </xdr:nvCxnSpPr>
      <xdr:spPr>
        <a:xfrm>
          <a:off x="13512800" y="2935711"/>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1" name="フローチャート: 判断 45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2" name="テキスト ボックス 45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3" name="フローチャート: 判断 45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4" name="テキスト ボックス 45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44133</xdr:rowOff>
    </xdr:from>
    <xdr:to>
      <xdr:col>81</xdr:col>
      <xdr:colOff>95250</xdr:colOff>
      <xdr:row>18</xdr:row>
      <xdr:rowOff>145733</xdr:rowOff>
    </xdr:to>
    <xdr:sp macro="" textlink="">
      <xdr:nvSpPr>
        <xdr:cNvPr id="460" name="楕円 459"/>
        <xdr:cNvSpPr/>
      </xdr:nvSpPr>
      <xdr:spPr>
        <a:xfrm>
          <a:off x="16967200" y="3130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16210</xdr:rowOff>
    </xdr:from>
    <xdr:ext cx="762000" cy="259045"/>
    <xdr:sp macro="" textlink="">
      <xdr:nvSpPr>
        <xdr:cNvPr id="461" name="将来負担の状況該当値テキスト"/>
        <xdr:cNvSpPr txBox="1"/>
      </xdr:nvSpPr>
      <xdr:spPr>
        <a:xfrm>
          <a:off x="17106900" y="310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160761</xdr:rowOff>
    </xdr:from>
    <xdr:to>
      <xdr:col>77</xdr:col>
      <xdr:colOff>95250</xdr:colOff>
      <xdr:row>19</xdr:row>
      <xdr:rowOff>90911</xdr:rowOff>
    </xdr:to>
    <xdr:sp macro="" textlink="">
      <xdr:nvSpPr>
        <xdr:cNvPr id="462" name="楕円 461"/>
        <xdr:cNvSpPr/>
      </xdr:nvSpPr>
      <xdr:spPr>
        <a:xfrm>
          <a:off x="16129000" y="32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75688</xdr:rowOff>
    </xdr:from>
    <xdr:ext cx="736600" cy="259045"/>
    <xdr:sp macro="" textlink="">
      <xdr:nvSpPr>
        <xdr:cNvPr id="463" name="テキスト ボックス 462"/>
        <xdr:cNvSpPr txBox="1"/>
      </xdr:nvSpPr>
      <xdr:spPr>
        <a:xfrm>
          <a:off x="15798800" y="333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317</xdr:rowOff>
    </xdr:from>
    <xdr:to>
      <xdr:col>73</xdr:col>
      <xdr:colOff>44450</xdr:colOff>
      <xdr:row>21</xdr:row>
      <xdr:rowOff>101917</xdr:rowOff>
    </xdr:to>
    <xdr:sp macro="" textlink="">
      <xdr:nvSpPr>
        <xdr:cNvPr id="464" name="楕円 463"/>
        <xdr:cNvSpPr/>
      </xdr:nvSpPr>
      <xdr:spPr>
        <a:xfrm>
          <a:off x="15240000" y="360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86694</xdr:rowOff>
    </xdr:from>
    <xdr:ext cx="762000" cy="259045"/>
    <xdr:sp macro="" textlink="">
      <xdr:nvSpPr>
        <xdr:cNvPr id="465" name="テキスト ボックス 464"/>
        <xdr:cNvSpPr txBox="1"/>
      </xdr:nvSpPr>
      <xdr:spPr>
        <a:xfrm>
          <a:off x="14909800" y="36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26564</xdr:rowOff>
    </xdr:from>
    <xdr:to>
      <xdr:col>68</xdr:col>
      <xdr:colOff>203200</xdr:colOff>
      <xdr:row>17</xdr:row>
      <xdr:rowOff>128164</xdr:rowOff>
    </xdr:to>
    <xdr:sp macro="" textlink="">
      <xdr:nvSpPr>
        <xdr:cNvPr id="466" name="楕円 465"/>
        <xdr:cNvSpPr/>
      </xdr:nvSpPr>
      <xdr:spPr>
        <a:xfrm>
          <a:off x="14351000" y="294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112941</xdr:rowOff>
    </xdr:from>
    <xdr:ext cx="762000" cy="259045"/>
    <xdr:sp macro="" textlink="">
      <xdr:nvSpPr>
        <xdr:cNvPr id="467" name="テキスト ボックス 466"/>
        <xdr:cNvSpPr txBox="1"/>
      </xdr:nvSpPr>
      <xdr:spPr>
        <a:xfrm>
          <a:off x="14020800" y="302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141711</xdr:rowOff>
    </xdr:from>
    <xdr:to>
      <xdr:col>64</xdr:col>
      <xdr:colOff>152400</xdr:colOff>
      <xdr:row>17</xdr:row>
      <xdr:rowOff>71861</xdr:rowOff>
    </xdr:to>
    <xdr:sp macro="" textlink="">
      <xdr:nvSpPr>
        <xdr:cNvPr id="468" name="楕円 467"/>
        <xdr:cNvSpPr/>
      </xdr:nvSpPr>
      <xdr:spPr>
        <a:xfrm>
          <a:off x="13462000" y="288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56638</xdr:rowOff>
    </xdr:from>
    <xdr:ext cx="762000" cy="259045"/>
    <xdr:sp macro="" textlink="">
      <xdr:nvSpPr>
        <xdr:cNvPr id="469" name="テキスト ボックス 468"/>
        <xdr:cNvSpPr txBox="1"/>
      </xdr:nvSpPr>
      <xdr:spPr>
        <a:xfrm>
          <a:off x="13131800" y="2971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類似団体と比較すると人件費に係る経常収支比率は低くなっているが、要因として木曽広域連合で行っている事業に人件費が含まれていることが見込まれる。</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年度も前年度と同等で推移しており、</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会計年度任用職員の増員により人件費が増加する可能性があるが、これまでどおり人件費の抑制（退職者がいない年度には新規採用をしない等）に努める。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73660</xdr:rowOff>
    </xdr:to>
    <xdr:cxnSp macro="">
      <xdr:nvCxnSpPr>
        <xdr:cNvPr id="66" name="直線コネクタ 65"/>
        <xdr:cNvCxnSpPr/>
      </xdr:nvCxnSpPr>
      <xdr:spPr>
        <a:xfrm>
          <a:off x="3987800" y="62382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39370</xdr:rowOff>
    </xdr:from>
    <xdr:to>
      <xdr:col>19</xdr:col>
      <xdr:colOff>187325</xdr:colOff>
      <xdr:row>36</xdr:row>
      <xdr:rowOff>66040</xdr:rowOff>
    </xdr:to>
    <xdr:cxnSp macro="">
      <xdr:nvCxnSpPr>
        <xdr:cNvPr id="69" name="直線コネクタ 68"/>
        <xdr:cNvCxnSpPr/>
      </xdr:nvCxnSpPr>
      <xdr:spPr>
        <a:xfrm>
          <a:off x="3098800" y="60401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39370</xdr:rowOff>
    </xdr:from>
    <xdr:to>
      <xdr:col>15</xdr:col>
      <xdr:colOff>98425</xdr:colOff>
      <xdr:row>36</xdr:row>
      <xdr:rowOff>12700</xdr:rowOff>
    </xdr:to>
    <xdr:cxnSp macro="">
      <xdr:nvCxnSpPr>
        <xdr:cNvPr id="72" name="直線コネクタ 71"/>
        <xdr:cNvCxnSpPr/>
      </xdr:nvCxnSpPr>
      <xdr:spPr>
        <a:xfrm flipV="1">
          <a:off x="2209800" y="60401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124477</xdr:rowOff>
    </xdr:from>
    <xdr:ext cx="762000" cy="259045"/>
    <xdr:sp macro="" textlink="">
      <xdr:nvSpPr>
        <xdr:cNvPr id="74" name="テキスト ボックス 73"/>
        <xdr:cNvSpPr txBox="1"/>
      </xdr:nvSpPr>
      <xdr:spPr>
        <a:xfrm>
          <a:off x="2717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12700</xdr:rowOff>
    </xdr:to>
    <xdr:cxnSp macro="">
      <xdr:nvCxnSpPr>
        <xdr:cNvPr id="75" name="直線コネクタ 74"/>
        <xdr:cNvCxnSpPr/>
      </xdr:nvCxnSpPr>
      <xdr:spPr>
        <a:xfrm>
          <a:off x="1320800" y="6184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88" name="テキスト ボックス 87"/>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160020</xdr:rowOff>
    </xdr:from>
    <xdr:to>
      <xdr:col>15</xdr:col>
      <xdr:colOff>149225</xdr:colOff>
      <xdr:row>35</xdr:row>
      <xdr:rowOff>90170</xdr:rowOff>
    </xdr:to>
    <xdr:sp macro="" textlink="">
      <xdr:nvSpPr>
        <xdr:cNvPr id="89" name="楕円 88"/>
        <xdr:cNvSpPr/>
      </xdr:nvSpPr>
      <xdr:spPr>
        <a:xfrm>
          <a:off x="3048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100347</xdr:rowOff>
    </xdr:from>
    <xdr:ext cx="762000" cy="259045"/>
    <xdr:sp macro="" textlink="">
      <xdr:nvSpPr>
        <xdr:cNvPr id="90" name="テキスト ボックス 89"/>
        <xdr:cNvSpPr txBox="1"/>
      </xdr:nvSpPr>
      <xdr:spPr>
        <a:xfrm>
          <a:off x="2717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133350</xdr:rowOff>
    </xdr:from>
    <xdr:to>
      <xdr:col>11</xdr:col>
      <xdr:colOff>60325</xdr:colOff>
      <xdr:row>36</xdr:row>
      <xdr:rowOff>63500</xdr:rowOff>
    </xdr:to>
    <xdr:sp macro="" textlink="">
      <xdr:nvSpPr>
        <xdr:cNvPr id="91" name="楕円 90"/>
        <xdr:cNvSpPr/>
      </xdr:nvSpPr>
      <xdr:spPr>
        <a:xfrm>
          <a:off x="2159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73677</xdr:rowOff>
    </xdr:from>
    <xdr:ext cx="762000" cy="259045"/>
    <xdr:sp macro="" textlink="">
      <xdr:nvSpPr>
        <xdr:cNvPr id="92" name="テキスト ボックス 91"/>
        <xdr:cNvSpPr txBox="1"/>
      </xdr:nvSpPr>
      <xdr:spPr>
        <a:xfrm>
          <a:off x="1828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3" name="楕円 92"/>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4" name="テキスト ボックス 93"/>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令和５年度は旧役場庁舎の解体工事を実施したため、前年度から</a:t>
          </a:r>
          <a:r>
            <a:rPr kumimoji="1" lang="en-US" altLang="ja-JP"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0.4</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しかし物件費の比率は、類似団体平均を下回っており、保有施設の減価償却率は比較的低水準である。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維持管理費については個別施設計画をもとに公共施設総合管理計画に反映させ、今後施設管理のあり方を検討する中で、順次統廃合を図り施設保有度を適正に管理して維持管理費を抑制する必要がある。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138430</xdr:rowOff>
    </xdr:to>
    <xdr:cxnSp macro="">
      <xdr:nvCxnSpPr>
        <xdr:cNvPr id="126" name="直線コネクタ 125"/>
        <xdr:cNvCxnSpPr/>
      </xdr:nvCxnSpPr>
      <xdr:spPr>
        <a:xfrm>
          <a:off x="15671800" y="26949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58420</xdr:rowOff>
    </xdr:from>
    <xdr:to>
      <xdr:col>78</xdr:col>
      <xdr:colOff>69850</xdr:colOff>
      <xdr:row>15</xdr:row>
      <xdr:rowOff>123190</xdr:rowOff>
    </xdr:to>
    <xdr:cxnSp macro="">
      <xdr:nvCxnSpPr>
        <xdr:cNvPr id="129" name="直線コネクタ 128"/>
        <xdr:cNvCxnSpPr/>
      </xdr:nvCxnSpPr>
      <xdr:spPr>
        <a:xfrm>
          <a:off x="14782800" y="263017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58420</xdr:rowOff>
    </xdr:from>
    <xdr:to>
      <xdr:col>73</xdr:col>
      <xdr:colOff>180975</xdr:colOff>
      <xdr:row>15</xdr:row>
      <xdr:rowOff>69850</xdr:rowOff>
    </xdr:to>
    <xdr:cxnSp macro="">
      <xdr:nvCxnSpPr>
        <xdr:cNvPr id="132" name="直線コネクタ 131"/>
        <xdr:cNvCxnSpPr/>
      </xdr:nvCxnSpPr>
      <xdr:spPr>
        <a:xfrm flipV="1">
          <a:off x="13893800" y="2630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142240</xdr:rowOff>
    </xdr:to>
    <xdr:cxnSp macro="">
      <xdr:nvCxnSpPr>
        <xdr:cNvPr id="135" name="直線コネクタ 134"/>
        <xdr:cNvCxnSpPr/>
      </xdr:nvCxnSpPr>
      <xdr:spPr>
        <a:xfrm flipV="1">
          <a:off x="13004800" y="264160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45" name="楕円 144"/>
        <xdr:cNvSpPr/>
      </xdr:nvSpPr>
      <xdr:spPr>
        <a:xfrm>
          <a:off x="164592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104157</xdr:rowOff>
    </xdr:from>
    <xdr:ext cx="762000" cy="259045"/>
    <xdr:sp macro="" textlink="">
      <xdr:nvSpPr>
        <xdr:cNvPr id="146" name="物件費該当値テキスト"/>
        <xdr:cNvSpPr txBox="1"/>
      </xdr:nvSpPr>
      <xdr:spPr>
        <a:xfrm>
          <a:off x="165989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7" name="楕円 146"/>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8" name="テキスト ボックス 147"/>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7620</xdr:rowOff>
    </xdr:from>
    <xdr:to>
      <xdr:col>74</xdr:col>
      <xdr:colOff>31750</xdr:colOff>
      <xdr:row>15</xdr:row>
      <xdr:rowOff>109220</xdr:rowOff>
    </xdr:to>
    <xdr:sp macro="" textlink="">
      <xdr:nvSpPr>
        <xdr:cNvPr id="149" name="楕円 148"/>
        <xdr:cNvSpPr/>
      </xdr:nvSpPr>
      <xdr:spPr>
        <a:xfrm>
          <a:off x="1473200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119397</xdr:rowOff>
    </xdr:from>
    <xdr:ext cx="762000" cy="259045"/>
    <xdr:sp macro="" textlink="">
      <xdr:nvSpPr>
        <xdr:cNvPr id="150" name="テキスト ボックス 149"/>
        <xdr:cNvSpPr txBox="1"/>
      </xdr:nvSpPr>
      <xdr:spPr>
        <a:xfrm>
          <a:off x="14401800" y="2348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1" name="楕円 150"/>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2" name="テキスト ボックス 151"/>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53" name="楕円 152"/>
        <xdr:cNvSpPr/>
      </xdr:nvSpPr>
      <xdr:spPr>
        <a:xfrm>
          <a:off x="12954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54" name="テキスト ボックス 153"/>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扶助費の比率は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類似団体平均値は前年度から</a:t>
          </a:r>
          <a:r>
            <a:rPr kumimoji="1" lang="en-US" altLang="ja-JP"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ポイント上昇したのに対し、</a:t>
          </a:r>
          <a:r>
            <a:rPr kumimoji="1" lang="en-US" altLang="ja-JP"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en-US" sz="1100"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ポイント減少と差が開いた。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今後も類似団体や全国自治体の動向を見ながら対策を検討して、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必要な措置は早急に講じつつ、</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財政を圧迫するような事態とならないよう努める。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55</xdr:row>
      <xdr:rowOff>146050</xdr:rowOff>
    </xdr:to>
    <xdr:cxnSp macro="">
      <xdr:nvCxnSpPr>
        <xdr:cNvPr id="186" name="直線コネクタ 185"/>
        <xdr:cNvCxnSpPr/>
      </xdr:nvCxnSpPr>
      <xdr:spPr>
        <a:xfrm flipV="1">
          <a:off x="3987800" y="953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7" name="扶助費平均値テキスト"/>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55</xdr:row>
      <xdr:rowOff>146050</xdr:rowOff>
    </xdr:to>
    <xdr:cxnSp macro="">
      <xdr:nvCxnSpPr>
        <xdr:cNvPr id="189" name="直線コネクタ 188"/>
        <xdr:cNvCxnSpPr/>
      </xdr:nvCxnSpPr>
      <xdr:spPr>
        <a:xfrm>
          <a:off x="3098800" y="957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1" name="テキスト ボックス 190"/>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56</xdr:row>
      <xdr:rowOff>31750</xdr:rowOff>
    </xdr:to>
    <xdr:cxnSp macro="">
      <xdr:nvCxnSpPr>
        <xdr:cNvPr id="192" name="直線コネクタ 191"/>
        <xdr:cNvCxnSpPr/>
      </xdr:nvCxnSpPr>
      <xdr:spPr>
        <a:xfrm flipV="1">
          <a:off x="2209800" y="9575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194" name="テキスト ボックス 193"/>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31750</xdr:rowOff>
    </xdr:from>
    <xdr:to>
      <xdr:col>11</xdr:col>
      <xdr:colOff>9525</xdr:colOff>
      <xdr:row>56</xdr:row>
      <xdr:rowOff>88900</xdr:rowOff>
    </xdr:to>
    <xdr:cxnSp macro="">
      <xdr:nvCxnSpPr>
        <xdr:cNvPr id="195" name="直線コネクタ 194"/>
        <xdr:cNvCxnSpPr/>
      </xdr:nvCxnSpPr>
      <xdr:spPr>
        <a:xfrm flipV="1">
          <a:off x="1320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5" name="楕円 204"/>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6" name="扶助費該当値テキスト"/>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208" name="テキスト ボックス 207"/>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09" name="楕円 208"/>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0" name="テキスト ボックス 209"/>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1" name="楕円 210"/>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212" name="テキスト ボックス 211"/>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13" name="楕円 212"/>
        <xdr:cNvSpPr/>
      </xdr:nvSpPr>
      <xdr:spPr>
        <a:xfrm>
          <a:off x="1270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14" name="テキスト ボックス 213"/>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簡易水道事業、農業集落排水事業、特定環境保全公共下水道事業が企業会計へ移行し、</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特別会計への繰出金が補助費へ計上されたことにより、前年度から</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5.9</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ポイント減少となった。今後も村道・林道を含めた村有施設の維持補修について緊急性・必要性の峻別を行い、適切に対応していく。</a:t>
          </a:r>
          <a:endParaRPr lang="ja-JP" altLang="ja-JP" sz="1400" strike="sngStrike" baseline="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58</xdr:row>
      <xdr:rowOff>111760</xdr:rowOff>
    </xdr:to>
    <xdr:cxnSp macro="">
      <xdr:nvCxnSpPr>
        <xdr:cNvPr id="246" name="直線コネクタ 245"/>
        <xdr:cNvCxnSpPr/>
      </xdr:nvCxnSpPr>
      <xdr:spPr>
        <a:xfrm flipV="1">
          <a:off x="15671800" y="9606280"/>
          <a:ext cx="838200" cy="4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58</xdr:row>
      <xdr:rowOff>111760</xdr:rowOff>
    </xdr:to>
    <xdr:cxnSp macro="">
      <xdr:nvCxnSpPr>
        <xdr:cNvPr id="249" name="直線コネクタ 248"/>
        <xdr:cNvCxnSpPr/>
      </xdr:nvCxnSpPr>
      <xdr:spPr>
        <a:xfrm>
          <a:off x="14782800" y="1005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111760</xdr:rowOff>
    </xdr:from>
    <xdr:to>
      <xdr:col>73</xdr:col>
      <xdr:colOff>180975</xdr:colOff>
      <xdr:row>59</xdr:row>
      <xdr:rowOff>46990</xdr:rowOff>
    </xdr:to>
    <xdr:cxnSp macro="">
      <xdr:nvCxnSpPr>
        <xdr:cNvPr id="252" name="直線コネクタ 251"/>
        <xdr:cNvCxnSpPr/>
      </xdr:nvCxnSpPr>
      <xdr:spPr>
        <a:xfrm flipV="1">
          <a:off x="13893800" y="100558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46990</xdr:rowOff>
    </xdr:from>
    <xdr:to>
      <xdr:col>69</xdr:col>
      <xdr:colOff>92075</xdr:colOff>
      <xdr:row>59</xdr:row>
      <xdr:rowOff>123190</xdr:rowOff>
    </xdr:to>
    <xdr:cxnSp macro="">
      <xdr:nvCxnSpPr>
        <xdr:cNvPr id="255" name="直線コネクタ 254"/>
        <xdr:cNvCxnSpPr/>
      </xdr:nvCxnSpPr>
      <xdr:spPr>
        <a:xfrm flipV="1">
          <a:off x="13004800" y="10162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5" name="楕円 264"/>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6" name="その他該当値テキスト"/>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7" name="楕円 266"/>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8" name="テキスト ボックス 267"/>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60960</xdr:rowOff>
    </xdr:from>
    <xdr:to>
      <xdr:col>74</xdr:col>
      <xdr:colOff>31750</xdr:colOff>
      <xdr:row>58</xdr:row>
      <xdr:rowOff>162560</xdr:rowOff>
    </xdr:to>
    <xdr:sp macro="" textlink="">
      <xdr:nvSpPr>
        <xdr:cNvPr id="269" name="楕円 268"/>
        <xdr:cNvSpPr/>
      </xdr:nvSpPr>
      <xdr:spPr>
        <a:xfrm>
          <a:off x="14732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70" name="テキスト ボックス 269"/>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167640</xdr:rowOff>
    </xdr:from>
    <xdr:to>
      <xdr:col>69</xdr:col>
      <xdr:colOff>142875</xdr:colOff>
      <xdr:row>59</xdr:row>
      <xdr:rowOff>97790</xdr:rowOff>
    </xdr:to>
    <xdr:sp macro="" textlink="">
      <xdr:nvSpPr>
        <xdr:cNvPr id="271" name="楕円 270"/>
        <xdr:cNvSpPr/>
      </xdr:nvSpPr>
      <xdr:spPr>
        <a:xfrm>
          <a:off x="13843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82567</xdr:rowOff>
    </xdr:from>
    <xdr:ext cx="762000" cy="259045"/>
    <xdr:sp macro="" textlink="">
      <xdr:nvSpPr>
        <xdr:cNvPr id="272" name="テキスト ボックス 271"/>
        <xdr:cNvSpPr txBox="1"/>
      </xdr:nvSpPr>
      <xdr:spPr>
        <a:xfrm>
          <a:off x="13512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72390</xdr:rowOff>
    </xdr:from>
    <xdr:to>
      <xdr:col>65</xdr:col>
      <xdr:colOff>53975</xdr:colOff>
      <xdr:row>60</xdr:row>
      <xdr:rowOff>2540</xdr:rowOff>
    </xdr:to>
    <xdr:sp macro="" textlink="">
      <xdr:nvSpPr>
        <xdr:cNvPr id="273" name="楕円 272"/>
        <xdr:cNvSpPr/>
      </xdr:nvSpPr>
      <xdr:spPr>
        <a:xfrm>
          <a:off x="12954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158767</xdr:rowOff>
    </xdr:from>
    <xdr:ext cx="762000" cy="259045"/>
    <xdr:sp macro="" textlink="">
      <xdr:nvSpPr>
        <xdr:cNvPr id="274" name="テキスト ボックス 273"/>
        <xdr:cNvSpPr txBox="1"/>
      </xdr:nvSpPr>
      <xdr:spPr>
        <a:xfrm>
          <a:off x="12623800" y="1027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補助費等の比率は前年度と比較し</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増加した</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。主な</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要因は、</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簡易水道事業、農業集落排水事業、特定環境保全公共下水道事業が企業会計へ移行し、繰出金が増加したことや、</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性質が</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繰出金から補助費へ変わったためである。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上下水道施設管理における経費の節減と上下水道料金や木曽広域連合事業</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負担金等の見直しを行い抑制に努める。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154432</xdr:rowOff>
    </xdr:from>
    <xdr:to>
      <xdr:col>82</xdr:col>
      <xdr:colOff>107950</xdr:colOff>
      <xdr:row>39</xdr:row>
      <xdr:rowOff>37846</xdr:rowOff>
    </xdr:to>
    <xdr:cxnSp macro="">
      <xdr:nvCxnSpPr>
        <xdr:cNvPr id="304" name="直線コネクタ 303"/>
        <xdr:cNvCxnSpPr/>
      </xdr:nvCxnSpPr>
      <xdr:spPr>
        <a:xfrm>
          <a:off x="15671800" y="6326632"/>
          <a:ext cx="8382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143019</xdr:rowOff>
    </xdr:from>
    <xdr:ext cx="762000" cy="259045"/>
    <xdr:sp macro="" textlink="">
      <xdr:nvSpPr>
        <xdr:cNvPr id="305" name="補助費等平均値テキスト"/>
        <xdr:cNvSpPr txBox="1"/>
      </xdr:nvSpPr>
      <xdr:spPr>
        <a:xfrm>
          <a:off x="16598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154432</xdr:rowOff>
    </xdr:to>
    <xdr:cxnSp macro="">
      <xdr:nvCxnSpPr>
        <xdr:cNvPr id="307" name="直線コネクタ 306"/>
        <xdr:cNvCxnSpPr/>
      </xdr:nvCxnSpPr>
      <xdr:spPr>
        <a:xfrm>
          <a:off x="14782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9" name="テキスト ボックス 308"/>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168148</xdr:rowOff>
    </xdr:to>
    <xdr:cxnSp macro="">
      <xdr:nvCxnSpPr>
        <xdr:cNvPr id="310" name="直線コネクタ 309"/>
        <xdr:cNvCxnSpPr/>
      </xdr:nvCxnSpPr>
      <xdr:spPr>
        <a:xfrm flipV="1">
          <a:off x="13893800" y="62671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1270</xdr:rowOff>
    </xdr:to>
    <xdr:cxnSp macro="">
      <xdr:nvCxnSpPr>
        <xdr:cNvPr id="313" name="直線コネクタ 312"/>
        <xdr:cNvCxnSpPr/>
      </xdr:nvCxnSpPr>
      <xdr:spPr>
        <a:xfrm flipV="1">
          <a:off x="13004800" y="6340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5" name="テキスト ボックス 314"/>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7" name="テキスト ボックス 316"/>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3" name="楕円 322"/>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4" name="補助費等該当値テキスト"/>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25" name="楕円 324"/>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6" name="テキスト ボックス 325"/>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44196</xdr:rowOff>
    </xdr:from>
    <xdr:to>
      <xdr:col>74</xdr:col>
      <xdr:colOff>31750</xdr:colOff>
      <xdr:row>36</xdr:row>
      <xdr:rowOff>145796</xdr:rowOff>
    </xdr:to>
    <xdr:sp macro="" textlink="">
      <xdr:nvSpPr>
        <xdr:cNvPr id="327" name="楕円 326"/>
        <xdr:cNvSpPr/>
      </xdr:nvSpPr>
      <xdr:spPr>
        <a:xfrm>
          <a:off x="14732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155973</xdr:rowOff>
    </xdr:from>
    <xdr:ext cx="762000" cy="259045"/>
    <xdr:sp macro="" textlink="">
      <xdr:nvSpPr>
        <xdr:cNvPr id="328" name="テキスト ボックス 327"/>
        <xdr:cNvSpPr txBox="1"/>
      </xdr:nvSpPr>
      <xdr:spPr>
        <a:xfrm>
          <a:off x="14401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117348</xdr:rowOff>
    </xdr:from>
    <xdr:to>
      <xdr:col>69</xdr:col>
      <xdr:colOff>142875</xdr:colOff>
      <xdr:row>37</xdr:row>
      <xdr:rowOff>47498</xdr:rowOff>
    </xdr:to>
    <xdr:sp macro="" textlink="">
      <xdr:nvSpPr>
        <xdr:cNvPr id="329" name="楕円 328"/>
        <xdr:cNvSpPr/>
      </xdr:nvSpPr>
      <xdr:spPr>
        <a:xfrm>
          <a:off x="13843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30" name="テキスト ボックス 329"/>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31" name="楕円 330"/>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2" name="テキスト ボックス 331"/>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大桑橋整備事業（Ｈ</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）、庁舎建設事業（Ｒ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）、木曽広域連合による大型事業の地方債償還の影響により類似団体平均を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ポイント上回っているが、これはＲ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同様、Ｒ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年度も</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繰上償還（</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億円）を実施したからで</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ある。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　しかしＲ</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年度以降は地方債の新規発行を抑制しているため、類似団体平均値まで減少する見込みである。今後も実施事業の緊急性・必要性を峻別し新規発行債の抑制に努める。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77</xdr:row>
      <xdr:rowOff>165100</xdr:rowOff>
    </xdr:to>
    <xdr:cxnSp macro="">
      <xdr:nvCxnSpPr>
        <xdr:cNvPr id="364" name="直線コネクタ 363"/>
        <xdr:cNvCxnSpPr/>
      </xdr:nvCxnSpPr>
      <xdr:spPr>
        <a:xfrm>
          <a:off x="3987800" y="1335151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104157</xdr:rowOff>
    </xdr:from>
    <xdr:ext cx="762000" cy="259045"/>
    <xdr:sp macro="" textlink="">
      <xdr:nvSpPr>
        <xdr:cNvPr id="365" name="公債費平均値テキスト"/>
        <xdr:cNvSpPr txBox="1"/>
      </xdr:nvSpPr>
      <xdr:spPr>
        <a:xfrm>
          <a:off x="4914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43180</xdr:rowOff>
    </xdr:from>
    <xdr:to>
      <xdr:col>19</xdr:col>
      <xdr:colOff>187325</xdr:colOff>
      <xdr:row>77</xdr:row>
      <xdr:rowOff>149861</xdr:rowOff>
    </xdr:to>
    <xdr:cxnSp macro="">
      <xdr:nvCxnSpPr>
        <xdr:cNvPr id="367" name="直線コネクタ 366"/>
        <xdr:cNvCxnSpPr/>
      </xdr:nvCxnSpPr>
      <xdr:spPr>
        <a:xfrm>
          <a:off x="3098800" y="1324483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35561</xdr:rowOff>
    </xdr:from>
    <xdr:to>
      <xdr:col>15</xdr:col>
      <xdr:colOff>98425</xdr:colOff>
      <xdr:row>77</xdr:row>
      <xdr:rowOff>43180</xdr:rowOff>
    </xdr:to>
    <xdr:cxnSp macro="">
      <xdr:nvCxnSpPr>
        <xdr:cNvPr id="370" name="直線コネクタ 369"/>
        <xdr:cNvCxnSpPr/>
      </xdr:nvCxnSpPr>
      <xdr:spPr>
        <a:xfrm>
          <a:off x="2209800" y="13237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35561</xdr:rowOff>
    </xdr:from>
    <xdr:to>
      <xdr:col>11</xdr:col>
      <xdr:colOff>9525</xdr:colOff>
      <xdr:row>77</xdr:row>
      <xdr:rowOff>130811</xdr:rowOff>
    </xdr:to>
    <xdr:cxnSp macro="">
      <xdr:nvCxnSpPr>
        <xdr:cNvPr id="373" name="直線コネクタ 372"/>
        <xdr:cNvCxnSpPr/>
      </xdr:nvCxnSpPr>
      <xdr:spPr>
        <a:xfrm flipV="1">
          <a:off x="1320800" y="132372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83" name="楕円 382"/>
        <xdr:cNvSpPr/>
      </xdr:nvSpPr>
      <xdr:spPr>
        <a:xfrm>
          <a:off x="4775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86377</xdr:rowOff>
    </xdr:from>
    <xdr:ext cx="762000" cy="259045"/>
    <xdr:sp macro="" textlink="">
      <xdr:nvSpPr>
        <xdr:cNvPr id="384" name="公債費該当値テキスト"/>
        <xdr:cNvSpPr txBox="1"/>
      </xdr:nvSpPr>
      <xdr:spPr>
        <a:xfrm>
          <a:off x="49149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85" name="楕円 384"/>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6" name="テキスト ボックス 385"/>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163830</xdr:rowOff>
    </xdr:from>
    <xdr:to>
      <xdr:col>15</xdr:col>
      <xdr:colOff>149225</xdr:colOff>
      <xdr:row>77</xdr:row>
      <xdr:rowOff>93980</xdr:rowOff>
    </xdr:to>
    <xdr:sp macro="" textlink="">
      <xdr:nvSpPr>
        <xdr:cNvPr id="387" name="楕円 386"/>
        <xdr:cNvSpPr/>
      </xdr:nvSpPr>
      <xdr:spPr>
        <a:xfrm>
          <a:off x="3048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88" name="テキスト ボックス 387"/>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156211</xdr:rowOff>
    </xdr:from>
    <xdr:to>
      <xdr:col>11</xdr:col>
      <xdr:colOff>60325</xdr:colOff>
      <xdr:row>77</xdr:row>
      <xdr:rowOff>86361</xdr:rowOff>
    </xdr:to>
    <xdr:sp macro="" textlink="">
      <xdr:nvSpPr>
        <xdr:cNvPr id="389" name="楕円 388"/>
        <xdr:cNvSpPr/>
      </xdr:nvSpPr>
      <xdr:spPr>
        <a:xfrm>
          <a:off x="2159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71138</xdr:rowOff>
    </xdr:from>
    <xdr:ext cx="762000" cy="259045"/>
    <xdr:sp macro="" textlink="">
      <xdr:nvSpPr>
        <xdr:cNvPr id="390" name="テキスト ボックス 389"/>
        <xdr:cNvSpPr txBox="1"/>
      </xdr:nvSpPr>
      <xdr:spPr>
        <a:xfrm>
          <a:off x="18288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80011</xdr:rowOff>
    </xdr:from>
    <xdr:to>
      <xdr:col>6</xdr:col>
      <xdr:colOff>171450</xdr:colOff>
      <xdr:row>78</xdr:row>
      <xdr:rowOff>10161</xdr:rowOff>
    </xdr:to>
    <xdr:sp macro="" textlink="">
      <xdr:nvSpPr>
        <xdr:cNvPr id="391" name="楕円 390"/>
        <xdr:cNvSpPr/>
      </xdr:nvSpPr>
      <xdr:spPr>
        <a:xfrm>
          <a:off x="1270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166388</xdr:rowOff>
    </xdr:from>
    <xdr:ext cx="762000" cy="259045"/>
    <xdr:sp macro="" textlink="">
      <xdr:nvSpPr>
        <xdr:cNvPr id="392" name="テキスト ボックス 391"/>
        <xdr:cNvSpPr txBox="1"/>
      </xdr:nvSpPr>
      <xdr:spPr>
        <a:xfrm>
          <a:off x="939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年度は前年度より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ポイント上昇し、類似団体平均を</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ポイント上回った。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今後も引き続き類似団体平均値と同様程度の財政運営に努め、類似団体平均値を超えている「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補助費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」については、要因である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企業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会計への繰出金を抑制していく必要がある。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168911</xdr:rowOff>
    </xdr:from>
    <xdr:to>
      <xdr:col>82</xdr:col>
      <xdr:colOff>107950</xdr:colOff>
      <xdr:row>76</xdr:row>
      <xdr:rowOff>115570</xdr:rowOff>
    </xdr:to>
    <xdr:cxnSp macro="">
      <xdr:nvCxnSpPr>
        <xdr:cNvPr id="425" name="直線コネクタ 424"/>
        <xdr:cNvCxnSpPr/>
      </xdr:nvCxnSpPr>
      <xdr:spPr>
        <a:xfrm>
          <a:off x="15671800" y="13027661"/>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127000</xdr:rowOff>
    </xdr:from>
    <xdr:to>
      <xdr:col>78</xdr:col>
      <xdr:colOff>69850</xdr:colOff>
      <xdr:row>75</xdr:row>
      <xdr:rowOff>168911</xdr:rowOff>
    </xdr:to>
    <xdr:cxnSp macro="">
      <xdr:nvCxnSpPr>
        <xdr:cNvPr id="428" name="直線コネクタ 427"/>
        <xdr:cNvCxnSpPr/>
      </xdr:nvCxnSpPr>
      <xdr:spPr>
        <a:xfrm>
          <a:off x="14782800" y="12814300"/>
          <a:ext cx="889000" cy="21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30" name="テキスト ボックス 429"/>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127000</xdr:rowOff>
    </xdr:from>
    <xdr:to>
      <xdr:col>73</xdr:col>
      <xdr:colOff>180975</xdr:colOff>
      <xdr:row>75</xdr:row>
      <xdr:rowOff>165100</xdr:rowOff>
    </xdr:to>
    <xdr:cxnSp macro="">
      <xdr:nvCxnSpPr>
        <xdr:cNvPr id="431" name="直線コネクタ 430"/>
        <xdr:cNvCxnSpPr/>
      </xdr:nvCxnSpPr>
      <xdr:spPr>
        <a:xfrm flipV="1">
          <a:off x="13893800" y="128143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165100</xdr:rowOff>
    </xdr:from>
    <xdr:to>
      <xdr:col>69</xdr:col>
      <xdr:colOff>92075</xdr:colOff>
      <xdr:row>76</xdr:row>
      <xdr:rowOff>119380</xdr:rowOff>
    </xdr:to>
    <xdr:cxnSp macro="">
      <xdr:nvCxnSpPr>
        <xdr:cNvPr id="434" name="直線コネクタ 433"/>
        <xdr:cNvCxnSpPr/>
      </xdr:nvCxnSpPr>
      <xdr:spPr>
        <a:xfrm flipV="1">
          <a:off x="13004800" y="130238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158766</xdr:rowOff>
    </xdr:from>
    <xdr:ext cx="762000" cy="259045"/>
    <xdr:sp macro="" textlink="">
      <xdr:nvSpPr>
        <xdr:cNvPr id="436" name="テキスト ボックス 435"/>
        <xdr:cNvSpPr txBox="1"/>
      </xdr:nvSpPr>
      <xdr:spPr>
        <a:xfrm>
          <a:off x="13512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4" name="楕円 443"/>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36847</xdr:rowOff>
    </xdr:from>
    <xdr:ext cx="762000" cy="259045"/>
    <xdr:sp macro="" textlink="">
      <xdr:nvSpPr>
        <xdr:cNvPr id="445" name="公債費以外該当値テキスト"/>
        <xdr:cNvSpPr txBox="1"/>
      </xdr:nvSpPr>
      <xdr:spPr>
        <a:xfrm>
          <a:off x="16598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118110</xdr:rowOff>
    </xdr:from>
    <xdr:to>
      <xdr:col>78</xdr:col>
      <xdr:colOff>120650</xdr:colOff>
      <xdr:row>76</xdr:row>
      <xdr:rowOff>48261</xdr:rowOff>
    </xdr:to>
    <xdr:sp macro="" textlink="">
      <xdr:nvSpPr>
        <xdr:cNvPr id="446" name="楕円 445"/>
        <xdr:cNvSpPr/>
      </xdr:nvSpPr>
      <xdr:spPr>
        <a:xfrm>
          <a:off x="15621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58437</xdr:rowOff>
    </xdr:from>
    <xdr:ext cx="736600" cy="259045"/>
    <xdr:sp macro="" textlink="">
      <xdr:nvSpPr>
        <xdr:cNvPr id="447" name="テキスト ボックス 446"/>
        <xdr:cNvSpPr txBox="1"/>
      </xdr:nvSpPr>
      <xdr:spPr>
        <a:xfrm>
          <a:off x="15290800" y="1274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48" name="楕円 447"/>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49" name="テキスト ボックス 448"/>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114300</xdr:rowOff>
    </xdr:from>
    <xdr:to>
      <xdr:col>69</xdr:col>
      <xdr:colOff>142875</xdr:colOff>
      <xdr:row>76</xdr:row>
      <xdr:rowOff>44450</xdr:rowOff>
    </xdr:to>
    <xdr:sp macro="" textlink="">
      <xdr:nvSpPr>
        <xdr:cNvPr id="450" name="楕円 449"/>
        <xdr:cNvSpPr/>
      </xdr:nvSpPr>
      <xdr:spPr>
        <a:xfrm>
          <a:off x="13843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54627</xdr:rowOff>
    </xdr:from>
    <xdr:ext cx="762000" cy="259045"/>
    <xdr:sp macro="" textlink="">
      <xdr:nvSpPr>
        <xdr:cNvPr id="451" name="テキスト ボックス 450"/>
        <xdr:cNvSpPr txBox="1"/>
      </xdr:nvSpPr>
      <xdr:spPr>
        <a:xfrm>
          <a:off x="13512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2" name="楕円 451"/>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3" name="テキスト ボックス 452"/>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141908</xdr:rowOff>
    </xdr:from>
    <xdr:to>
      <xdr:col>29</xdr:col>
      <xdr:colOff>127000</xdr:colOff>
      <xdr:row>16</xdr:row>
      <xdr:rowOff>146797</xdr:rowOff>
    </xdr:to>
    <xdr:cxnSp macro="">
      <xdr:nvCxnSpPr>
        <xdr:cNvPr id="47" name="直線コネクタ 46"/>
        <xdr:cNvCxnSpPr/>
      </xdr:nvCxnSpPr>
      <xdr:spPr bwMode="auto">
        <a:xfrm>
          <a:off x="5003800" y="2932733"/>
          <a:ext cx="647700" cy="4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141908</xdr:rowOff>
    </xdr:from>
    <xdr:to>
      <xdr:col>26</xdr:col>
      <xdr:colOff>50800</xdr:colOff>
      <xdr:row>17</xdr:row>
      <xdr:rowOff>3310</xdr:rowOff>
    </xdr:to>
    <xdr:cxnSp macro="">
      <xdr:nvCxnSpPr>
        <xdr:cNvPr id="50" name="直線コネクタ 49"/>
        <xdr:cNvCxnSpPr/>
      </xdr:nvCxnSpPr>
      <xdr:spPr bwMode="auto">
        <a:xfrm flipV="1">
          <a:off x="4305300" y="2932733"/>
          <a:ext cx="698500" cy="328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32573</xdr:rowOff>
    </xdr:from>
    <xdr:ext cx="736600" cy="259045"/>
    <xdr:sp macro="" textlink="">
      <xdr:nvSpPr>
        <xdr:cNvPr id="52" name="テキスト ボックス 51"/>
        <xdr:cNvSpPr txBox="1"/>
      </xdr:nvSpPr>
      <xdr:spPr>
        <a:xfrm>
          <a:off x="4622800" y="2994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3310</xdr:rowOff>
    </xdr:from>
    <xdr:to>
      <xdr:col>22</xdr:col>
      <xdr:colOff>114300</xdr:colOff>
      <xdr:row>17</xdr:row>
      <xdr:rowOff>44714</xdr:rowOff>
    </xdr:to>
    <xdr:cxnSp macro="">
      <xdr:nvCxnSpPr>
        <xdr:cNvPr id="53" name="直線コネクタ 52"/>
        <xdr:cNvCxnSpPr/>
      </xdr:nvCxnSpPr>
      <xdr:spPr bwMode="auto">
        <a:xfrm flipV="1">
          <a:off x="3606800" y="2965585"/>
          <a:ext cx="698500" cy="4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56510</xdr:rowOff>
    </xdr:from>
    <xdr:ext cx="762000" cy="259045"/>
    <xdr:sp macro="" textlink="">
      <xdr:nvSpPr>
        <xdr:cNvPr id="55" name="テキスト ボックス 54"/>
        <xdr:cNvSpPr txBox="1"/>
      </xdr:nvSpPr>
      <xdr:spPr>
        <a:xfrm>
          <a:off x="3924300" y="301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44714</xdr:rowOff>
    </xdr:from>
    <xdr:to>
      <xdr:col>18</xdr:col>
      <xdr:colOff>177800</xdr:colOff>
      <xdr:row>17</xdr:row>
      <xdr:rowOff>64005</xdr:rowOff>
    </xdr:to>
    <xdr:cxnSp macro="">
      <xdr:nvCxnSpPr>
        <xdr:cNvPr id="56" name="直線コネクタ 55"/>
        <xdr:cNvCxnSpPr/>
      </xdr:nvCxnSpPr>
      <xdr:spPr bwMode="auto">
        <a:xfrm flipV="1">
          <a:off x="2908300" y="3006989"/>
          <a:ext cx="698500" cy="19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95997</xdr:rowOff>
    </xdr:from>
    <xdr:to>
      <xdr:col>29</xdr:col>
      <xdr:colOff>177800</xdr:colOff>
      <xdr:row>17</xdr:row>
      <xdr:rowOff>26147</xdr:rowOff>
    </xdr:to>
    <xdr:sp macro="" textlink="">
      <xdr:nvSpPr>
        <xdr:cNvPr id="66" name="楕円 65"/>
        <xdr:cNvSpPr/>
      </xdr:nvSpPr>
      <xdr:spPr bwMode="auto">
        <a:xfrm>
          <a:off x="5600700" y="2886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68074</xdr:rowOff>
    </xdr:from>
    <xdr:ext cx="762000" cy="259045"/>
    <xdr:sp macro="" textlink="">
      <xdr:nvSpPr>
        <xdr:cNvPr id="67" name="人口1人当たり決算額の推移該当値テキスト130"/>
        <xdr:cNvSpPr txBox="1"/>
      </xdr:nvSpPr>
      <xdr:spPr>
        <a:xfrm>
          <a:off x="5740400" y="285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91108</xdr:rowOff>
    </xdr:from>
    <xdr:to>
      <xdr:col>26</xdr:col>
      <xdr:colOff>101600</xdr:colOff>
      <xdr:row>17</xdr:row>
      <xdr:rowOff>21258</xdr:rowOff>
    </xdr:to>
    <xdr:sp macro="" textlink="">
      <xdr:nvSpPr>
        <xdr:cNvPr id="68" name="楕円 67"/>
        <xdr:cNvSpPr/>
      </xdr:nvSpPr>
      <xdr:spPr bwMode="auto">
        <a:xfrm>
          <a:off x="4953000" y="288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31435</xdr:rowOff>
    </xdr:from>
    <xdr:ext cx="736600" cy="259045"/>
    <xdr:sp macro="" textlink="">
      <xdr:nvSpPr>
        <xdr:cNvPr id="69" name="テキスト ボックス 68"/>
        <xdr:cNvSpPr txBox="1"/>
      </xdr:nvSpPr>
      <xdr:spPr>
        <a:xfrm>
          <a:off x="4622800" y="2650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123960</xdr:rowOff>
    </xdr:from>
    <xdr:to>
      <xdr:col>22</xdr:col>
      <xdr:colOff>165100</xdr:colOff>
      <xdr:row>17</xdr:row>
      <xdr:rowOff>54110</xdr:rowOff>
    </xdr:to>
    <xdr:sp macro="" textlink="">
      <xdr:nvSpPr>
        <xdr:cNvPr id="70" name="楕円 69"/>
        <xdr:cNvSpPr/>
      </xdr:nvSpPr>
      <xdr:spPr bwMode="auto">
        <a:xfrm>
          <a:off x="4254500" y="2914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64287</xdr:rowOff>
    </xdr:from>
    <xdr:ext cx="762000" cy="259045"/>
    <xdr:sp macro="" textlink="">
      <xdr:nvSpPr>
        <xdr:cNvPr id="71" name="テキスト ボックス 70"/>
        <xdr:cNvSpPr txBox="1"/>
      </xdr:nvSpPr>
      <xdr:spPr>
        <a:xfrm>
          <a:off x="3924300" y="268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165364</xdr:rowOff>
    </xdr:from>
    <xdr:to>
      <xdr:col>19</xdr:col>
      <xdr:colOff>38100</xdr:colOff>
      <xdr:row>17</xdr:row>
      <xdr:rowOff>95514</xdr:rowOff>
    </xdr:to>
    <xdr:sp macro="" textlink="">
      <xdr:nvSpPr>
        <xdr:cNvPr id="72" name="楕円 71"/>
        <xdr:cNvSpPr/>
      </xdr:nvSpPr>
      <xdr:spPr bwMode="auto">
        <a:xfrm>
          <a:off x="3556000" y="2956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80291</xdr:rowOff>
    </xdr:from>
    <xdr:ext cx="762000" cy="259045"/>
    <xdr:sp macro="" textlink="">
      <xdr:nvSpPr>
        <xdr:cNvPr id="73" name="テキスト ボックス 72"/>
        <xdr:cNvSpPr txBox="1"/>
      </xdr:nvSpPr>
      <xdr:spPr>
        <a:xfrm>
          <a:off x="3225800" y="3042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13205</xdr:rowOff>
    </xdr:from>
    <xdr:to>
      <xdr:col>15</xdr:col>
      <xdr:colOff>101600</xdr:colOff>
      <xdr:row>17</xdr:row>
      <xdr:rowOff>114805</xdr:rowOff>
    </xdr:to>
    <xdr:sp macro="" textlink="">
      <xdr:nvSpPr>
        <xdr:cNvPr id="74" name="楕円 73"/>
        <xdr:cNvSpPr/>
      </xdr:nvSpPr>
      <xdr:spPr bwMode="auto">
        <a:xfrm>
          <a:off x="2857500" y="2975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99582</xdr:rowOff>
    </xdr:from>
    <xdr:ext cx="762000" cy="259045"/>
    <xdr:sp macro="" textlink="">
      <xdr:nvSpPr>
        <xdr:cNvPr id="75" name="テキスト ボックス 74"/>
        <xdr:cNvSpPr txBox="1"/>
      </xdr:nvSpPr>
      <xdr:spPr>
        <a:xfrm>
          <a:off x="2527300" y="306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318155</xdr:rowOff>
    </xdr:from>
    <xdr:to>
      <xdr:col>29</xdr:col>
      <xdr:colOff>127000</xdr:colOff>
      <xdr:row>36</xdr:row>
      <xdr:rowOff>4550</xdr:rowOff>
    </xdr:to>
    <xdr:cxnSp macro="">
      <xdr:nvCxnSpPr>
        <xdr:cNvPr id="105" name="直線コネクタ 104"/>
        <xdr:cNvCxnSpPr/>
      </xdr:nvCxnSpPr>
      <xdr:spPr bwMode="auto">
        <a:xfrm flipV="1">
          <a:off x="5003800" y="6928505"/>
          <a:ext cx="647700" cy="29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59838</xdr:rowOff>
    </xdr:from>
    <xdr:ext cx="762000" cy="259045"/>
    <xdr:sp macro="" textlink="">
      <xdr:nvSpPr>
        <xdr:cNvPr id="106" name="人口1人当たり決算額の推移平均値テキスト445"/>
        <xdr:cNvSpPr txBox="1"/>
      </xdr:nvSpPr>
      <xdr:spPr>
        <a:xfrm>
          <a:off x="5740400" y="701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4550</xdr:rowOff>
    </xdr:from>
    <xdr:to>
      <xdr:col>26</xdr:col>
      <xdr:colOff>50800</xdr:colOff>
      <xdr:row>36</xdr:row>
      <xdr:rowOff>60460</xdr:rowOff>
    </xdr:to>
    <xdr:cxnSp macro="">
      <xdr:nvCxnSpPr>
        <xdr:cNvPr id="108" name="直線コネクタ 107"/>
        <xdr:cNvCxnSpPr/>
      </xdr:nvCxnSpPr>
      <xdr:spPr bwMode="auto">
        <a:xfrm flipV="1">
          <a:off x="4305300" y="6957800"/>
          <a:ext cx="698500" cy="55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60460</xdr:rowOff>
    </xdr:from>
    <xdr:to>
      <xdr:col>22</xdr:col>
      <xdr:colOff>114300</xdr:colOff>
      <xdr:row>36</xdr:row>
      <xdr:rowOff>117182</xdr:rowOff>
    </xdr:to>
    <xdr:cxnSp macro="">
      <xdr:nvCxnSpPr>
        <xdr:cNvPr id="111" name="直線コネクタ 110"/>
        <xdr:cNvCxnSpPr/>
      </xdr:nvCxnSpPr>
      <xdr:spPr bwMode="auto">
        <a:xfrm flipV="1">
          <a:off x="3606800" y="7013710"/>
          <a:ext cx="698500" cy="56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113433</xdr:rowOff>
    </xdr:from>
    <xdr:to>
      <xdr:col>18</xdr:col>
      <xdr:colOff>177800</xdr:colOff>
      <xdr:row>36</xdr:row>
      <xdr:rowOff>117182</xdr:rowOff>
    </xdr:to>
    <xdr:cxnSp macro="">
      <xdr:nvCxnSpPr>
        <xdr:cNvPr id="114" name="直線コネクタ 113"/>
        <xdr:cNvCxnSpPr/>
      </xdr:nvCxnSpPr>
      <xdr:spPr bwMode="auto">
        <a:xfrm>
          <a:off x="2908300" y="7066683"/>
          <a:ext cx="6985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267355</xdr:rowOff>
    </xdr:from>
    <xdr:to>
      <xdr:col>29</xdr:col>
      <xdr:colOff>177800</xdr:colOff>
      <xdr:row>36</xdr:row>
      <xdr:rowOff>26055</xdr:rowOff>
    </xdr:to>
    <xdr:sp macro="" textlink="">
      <xdr:nvSpPr>
        <xdr:cNvPr id="124" name="楕円 123"/>
        <xdr:cNvSpPr/>
      </xdr:nvSpPr>
      <xdr:spPr bwMode="auto">
        <a:xfrm>
          <a:off x="5600700" y="6877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112432</xdr:rowOff>
    </xdr:from>
    <xdr:ext cx="762000" cy="259045"/>
    <xdr:sp macro="" textlink="">
      <xdr:nvSpPr>
        <xdr:cNvPr id="125" name="人口1人当たり決算額の推移該当値テキスト445"/>
        <xdr:cNvSpPr txBox="1"/>
      </xdr:nvSpPr>
      <xdr:spPr>
        <a:xfrm>
          <a:off x="5740400" y="6722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296650</xdr:rowOff>
    </xdr:from>
    <xdr:to>
      <xdr:col>26</xdr:col>
      <xdr:colOff>101600</xdr:colOff>
      <xdr:row>36</xdr:row>
      <xdr:rowOff>55350</xdr:rowOff>
    </xdr:to>
    <xdr:sp macro="" textlink="">
      <xdr:nvSpPr>
        <xdr:cNvPr id="126" name="楕円 125"/>
        <xdr:cNvSpPr/>
      </xdr:nvSpPr>
      <xdr:spPr bwMode="auto">
        <a:xfrm>
          <a:off x="4953000" y="69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65527</xdr:rowOff>
    </xdr:from>
    <xdr:ext cx="736600" cy="259045"/>
    <xdr:sp macro="" textlink="">
      <xdr:nvSpPr>
        <xdr:cNvPr id="127" name="テキスト ボックス 126"/>
        <xdr:cNvSpPr txBox="1"/>
      </xdr:nvSpPr>
      <xdr:spPr>
        <a:xfrm>
          <a:off x="4622800" y="667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9660</xdr:rowOff>
    </xdr:from>
    <xdr:to>
      <xdr:col>22</xdr:col>
      <xdr:colOff>165100</xdr:colOff>
      <xdr:row>36</xdr:row>
      <xdr:rowOff>111260</xdr:rowOff>
    </xdr:to>
    <xdr:sp macro="" textlink="">
      <xdr:nvSpPr>
        <xdr:cNvPr id="128" name="楕円 127"/>
        <xdr:cNvSpPr/>
      </xdr:nvSpPr>
      <xdr:spPr bwMode="auto">
        <a:xfrm>
          <a:off x="4254500" y="6962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121437</xdr:rowOff>
    </xdr:from>
    <xdr:ext cx="762000" cy="259045"/>
    <xdr:sp macro="" textlink="">
      <xdr:nvSpPr>
        <xdr:cNvPr id="129" name="テキスト ボックス 128"/>
        <xdr:cNvSpPr txBox="1"/>
      </xdr:nvSpPr>
      <xdr:spPr>
        <a:xfrm>
          <a:off x="3924300" y="6731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66382</xdr:rowOff>
    </xdr:from>
    <xdr:to>
      <xdr:col>19</xdr:col>
      <xdr:colOff>38100</xdr:colOff>
      <xdr:row>36</xdr:row>
      <xdr:rowOff>167982</xdr:rowOff>
    </xdr:to>
    <xdr:sp macro="" textlink="">
      <xdr:nvSpPr>
        <xdr:cNvPr id="130" name="楕円 129"/>
        <xdr:cNvSpPr/>
      </xdr:nvSpPr>
      <xdr:spPr bwMode="auto">
        <a:xfrm>
          <a:off x="3556000" y="701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178159</xdr:rowOff>
    </xdr:from>
    <xdr:ext cx="762000" cy="259045"/>
    <xdr:sp macro="" textlink="">
      <xdr:nvSpPr>
        <xdr:cNvPr id="131" name="テキスト ボックス 130"/>
        <xdr:cNvSpPr txBox="1"/>
      </xdr:nvSpPr>
      <xdr:spPr>
        <a:xfrm>
          <a:off x="3225800" y="678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62633</xdr:rowOff>
    </xdr:from>
    <xdr:to>
      <xdr:col>15</xdr:col>
      <xdr:colOff>101600</xdr:colOff>
      <xdr:row>36</xdr:row>
      <xdr:rowOff>164233</xdr:rowOff>
    </xdr:to>
    <xdr:sp macro="" textlink="">
      <xdr:nvSpPr>
        <xdr:cNvPr id="132" name="楕円 131"/>
        <xdr:cNvSpPr/>
      </xdr:nvSpPr>
      <xdr:spPr bwMode="auto">
        <a:xfrm>
          <a:off x="2857500" y="7015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174410</xdr:rowOff>
    </xdr:from>
    <xdr:ext cx="762000" cy="259045"/>
    <xdr:sp macro="" textlink="">
      <xdr:nvSpPr>
        <xdr:cNvPr id="133" name="テキスト ボックス 132"/>
        <xdr:cNvSpPr txBox="1"/>
      </xdr:nvSpPr>
      <xdr:spPr>
        <a:xfrm>
          <a:off x="2527300" y="6784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21594</xdr:rowOff>
    </xdr:from>
    <xdr:to>
      <xdr:col>24</xdr:col>
      <xdr:colOff>63500</xdr:colOff>
      <xdr:row>36</xdr:row>
      <xdr:rowOff>31963</xdr:rowOff>
    </xdr:to>
    <xdr:cxnSp macro="">
      <xdr:nvCxnSpPr>
        <xdr:cNvPr id="58" name="直線コネクタ 57"/>
        <xdr:cNvCxnSpPr/>
      </xdr:nvCxnSpPr>
      <xdr:spPr>
        <a:xfrm>
          <a:off x="3797300" y="6193794"/>
          <a:ext cx="838200" cy="1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21594</xdr:rowOff>
    </xdr:from>
    <xdr:to>
      <xdr:col>19</xdr:col>
      <xdr:colOff>177800</xdr:colOff>
      <xdr:row>36</xdr:row>
      <xdr:rowOff>80840</xdr:rowOff>
    </xdr:to>
    <xdr:cxnSp macro="">
      <xdr:nvCxnSpPr>
        <xdr:cNvPr id="61" name="直線コネクタ 60"/>
        <xdr:cNvCxnSpPr/>
      </xdr:nvCxnSpPr>
      <xdr:spPr>
        <a:xfrm flipV="1">
          <a:off x="2908300" y="6193794"/>
          <a:ext cx="889000" cy="5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80840</xdr:rowOff>
    </xdr:from>
    <xdr:to>
      <xdr:col>15</xdr:col>
      <xdr:colOff>50800</xdr:colOff>
      <xdr:row>36</xdr:row>
      <xdr:rowOff>109351</xdr:rowOff>
    </xdr:to>
    <xdr:cxnSp macro="">
      <xdr:nvCxnSpPr>
        <xdr:cNvPr id="64" name="直線コネクタ 63"/>
        <xdr:cNvCxnSpPr/>
      </xdr:nvCxnSpPr>
      <xdr:spPr>
        <a:xfrm flipV="1">
          <a:off x="2019300" y="6253040"/>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109351</xdr:rowOff>
    </xdr:from>
    <xdr:to>
      <xdr:col>10</xdr:col>
      <xdr:colOff>114300</xdr:colOff>
      <xdr:row>36</xdr:row>
      <xdr:rowOff>143685</xdr:rowOff>
    </xdr:to>
    <xdr:cxnSp macro="">
      <xdr:nvCxnSpPr>
        <xdr:cNvPr id="67" name="直線コネクタ 66"/>
        <xdr:cNvCxnSpPr/>
      </xdr:nvCxnSpPr>
      <xdr:spPr>
        <a:xfrm flipV="1">
          <a:off x="1130300" y="6281551"/>
          <a:ext cx="889000" cy="3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152613</xdr:rowOff>
    </xdr:from>
    <xdr:to>
      <xdr:col>24</xdr:col>
      <xdr:colOff>114300</xdr:colOff>
      <xdr:row>36</xdr:row>
      <xdr:rowOff>82763</xdr:rowOff>
    </xdr:to>
    <xdr:sp macro="" textlink="">
      <xdr:nvSpPr>
        <xdr:cNvPr id="77" name="楕円 76"/>
        <xdr:cNvSpPr/>
      </xdr:nvSpPr>
      <xdr:spPr>
        <a:xfrm>
          <a:off x="4584700" y="615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131040</xdr:rowOff>
    </xdr:from>
    <xdr:ext cx="599010" cy="259045"/>
    <xdr:sp macro="" textlink="">
      <xdr:nvSpPr>
        <xdr:cNvPr id="78" name="人件費該当値テキスト"/>
        <xdr:cNvSpPr txBox="1"/>
      </xdr:nvSpPr>
      <xdr:spPr>
        <a:xfrm>
          <a:off x="4686300" y="613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142244</xdr:rowOff>
    </xdr:from>
    <xdr:to>
      <xdr:col>20</xdr:col>
      <xdr:colOff>38100</xdr:colOff>
      <xdr:row>36</xdr:row>
      <xdr:rowOff>72394</xdr:rowOff>
    </xdr:to>
    <xdr:sp macro="" textlink="">
      <xdr:nvSpPr>
        <xdr:cNvPr id="79" name="楕円 78"/>
        <xdr:cNvSpPr/>
      </xdr:nvSpPr>
      <xdr:spPr>
        <a:xfrm>
          <a:off x="3746500" y="614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63521</xdr:rowOff>
    </xdr:from>
    <xdr:ext cx="599010" cy="259045"/>
    <xdr:sp macro="" textlink="">
      <xdr:nvSpPr>
        <xdr:cNvPr id="80" name="テキスト ボックス 79"/>
        <xdr:cNvSpPr txBox="1"/>
      </xdr:nvSpPr>
      <xdr:spPr>
        <a:xfrm>
          <a:off x="3497795" y="623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30040</xdr:rowOff>
    </xdr:from>
    <xdr:to>
      <xdr:col>15</xdr:col>
      <xdr:colOff>101600</xdr:colOff>
      <xdr:row>36</xdr:row>
      <xdr:rowOff>131640</xdr:rowOff>
    </xdr:to>
    <xdr:sp macro="" textlink="">
      <xdr:nvSpPr>
        <xdr:cNvPr id="81" name="楕円 80"/>
        <xdr:cNvSpPr/>
      </xdr:nvSpPr>
      <xdr:spPr>
        <a:xfrm>
          <a:off x="2857500" y="62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122767</xdr:rowOff>
    </xdr:from>
    <xdr:ext cx="599010" cy="259045"/>
    <xdr:sp macro="" textlink="">
      <xdr:nvSpPr>
        <xdr:cNvPr id="82" name="テキスト ボックス 81"/>
        <xdr:cNvSpPr txBox="1"/>
      </xdr:nvSpPr>
      <xdr:spPr>
        <a:xfrm>
          <a:off x="2608795" y="629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58551</xdr:rowOff>
    </xdr:from>
    <xdr:to>
      <xdr:col>10</xdr:col>
      <xdr:colOff>165100</xdr:colOff>
      <xdr:row>36</xdr:row>
      <xdr:rowOff>160151</xdr:rowOff>
    </xdr:to>
    <xdr:sp macro="" textlink="">
      <xdr:nvSpPr>
        <xdr:cNvPr id="83" name="楕円 82"/>
        <xdr:cNvSpPr/>
      </xdr:nvSpPr>
      <xdr:spPr>
        <a:xfrm>
          <a:off x="1968500" y="62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151278</xdr:rowOff>
    </xdr:from>
    <xdr:ext cx="599010" cy="259045"/>
    <xdr:sp macro="" textlink="">
      <xdr:nvSpPr>
        <xdr:cNvPr id="84" name="テキスト ボックス 83"/>
        <xdr:cNvSpPr txBox="1"/>
      </xdr:nvSpPr>
      <xdr:spPr>
        <a:xfrm>
          <a:off x="1719795" y="6323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92885</xdr:rowOff>
    </xdr:from>
    <xdr:to>
      <xdr:col>6</xdr:col>
      <xdr:colOff>38100</xdr:colOff>
      <xdr:row>37</xdr:row>
      <xdr:rowOff>23035</xdr:rowOff>
    </xdr:to>
    <xdr:sp macro="" textlink="">
      <xdr:nvSpPr>
        <xdr:cNvPr id="85" name="楕円 84"/>
        <xdr:cNvSpPr/>
      </xdr:nvSpPr>
      <xdr:spPr>
        <a:xfrm>
          <a:off x="1079500" y="62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14162</xdr:rowOff>
    </xdr:from>
    <xdr:ext cx="599010" cy="259045"/>
    <xdr:sp macro="" textlink="">
      <xdr:nvSpPr>
        <xdr:cNvPr id="86" name="テキスト ボックス 85"/>
        <xdr:cNvSpPr txBox="1"/>
      </xdr:nvSpPr>
      <xdr:spPr>
        <a:xfrm>
          <a:off x="830795" y="63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132473</xdr:rowOff>
    </xdr:from>
    <xdr:to>
      <xdr:col>24</xdr:col>
      <xdr:colOff>63500</xdr:colOff>
      <xdr:row>57</xdr:row>
      <xdr:rowOff>62529</xdr:rowOff>
    </xdr:to>
    <xdr:cxnSp macro="">
      <xdr:nvCxnSpPr>
        <xdr:cNvPr id="115" name="直線コネクタ 114"/>
        <xdr:cNvCxnSpPr/>
      </xdr:nvCxnSpPr>
      <xdr:spPr>
        <a:xfrm flipV="1">
          <a:off x="3797300" y="9733673"/>
          <a:ext cx="838200" cy="10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62529</xdr:rowOff>
    </xdr:from>
    <xdr:to>
      <xdr:col>19</xdr:col>
      <xdr:colOff>177800</xdr:colOff>
      <xdr:row>57</xdr:row>
      <xdr:rowOff>101268</xdr:rowOff>
    </xdr:to>
    <xdr:cxnSp macro="">
      <xdr:nvCxnSpPr>
        <xdr:cNvPr id="118" name="直線コネクタ 117"/>
        <xdr:cNvCxnSpPr/>
      </xdr:nvCxnSpPr>
      <xdr:spPr>
        <a:xfrm flipV="1">
          <a:off x="2908300" y="9835179"/>
          <a:ext cx="8890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101268</xdr:rowOff>
    </xdr:from>
    <xdr:to>
      <xdr:col>15</xdr:col>
      <xdr:colOff>50800</xdr:colOff>
      <xdr:row>57</xdr:row>
      <xdr:rowOff>132814</xdr:rowOff>
    </xdr:to>
    <xdr:cxnSp macro="">
      <xdr:nvCxnSpPr>
        <xdr:cNvPr id="121" name="直線コネクタ 120"/>
        <xdr:cNvCxnSpPr/>
      </xdr:nvCxnSpPr>
      <xdr:spPr>
        <a:xfrm flipV="1">
          <a:off x="2019300" y="9873918"/>
          <a:ext cx="889000" cy="3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132814</xdr:rowOff>
    </xdr:from>
    <xdr:to>
      <xdr:col>10</xdr:col>
      <xdr:colOff>114300</xdr:colOff>
      <xdr:row>57</xdr:row>
      <xdr:rowOff>139266</xdr:rowOff>
    </xdr:to>
    <xdr:cxnSp macro="">
      <xdr:nvCxnSpPr>
        <xdr:cNvPr id="124" name="直線コネクタ 123"/>
        <xdr:cNvCxnSpPr/>
      </xdr:nvCxnSpPr>
      <xdr:spPr>
        <a:xfrm flipV="1">
          <a:off x="1130300" y="9905464"/>
          <a:ext cx="889000" cy="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81673</xdr:rowOff>
    </xdr:from>
    <xdr:to>
      <xdr:col>24</xdr:col>
      <xdr:colOff>114300</xdr:colOff>
      <xdr:row>57</xdr:row>
      <xdr:rowOff>11823</xdr:rowOff>
    </xdr:to>
    <xdr:sp macro="" textlink="">
      <xdr:nvSpPr>
        <xdr:cNvPr id="134" name="楕円 133"/>
        <xdr:cNvSpPr/>
      </xdr:nvSpPr>
      <xdr:spPr>
        <a:xfrm>
          <a:off x="4584700" y="968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60100</xdr:rowOff>
    </xdr:from>
    <xdr:ext cx="599010" cy="259045"/>
    <xdr:sp macro="" textlink="">
      <xdr:nvSpPr>
        <xdr:cNvPr id="135" name="物件費該当値テキスト"/>
        <xdr:cNvSpPr txBox="1"/>
      </xdr:nvSpPr>
      <xdr:spPr>
        <a:xfrm>
          <a:off x="4686300" y="966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11729</xdr:rowOff>
    </xdr:from>
    <xdr:to>
      <xdr:col>20</xdr:col>
      <xdr:colOff>38100</xdr:colOff>
      <xdr:row>57</xdr:row>
      <xdr:rowOff>113329</xdr:rowOff>
    </xdr:to>
    <xdr:sp macro="" textlink="">
      <xdr:nvSpPr>
        <xdr:cNvPr id="136" name="楕円 135"/>
        <xdr:cNvSpPr/>
      </xdr:nvSpPr>
      <xdr:spPr>
        <a:xfrm>
          <a:off x="3746500" y="97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104456</xdr:rowOff>
    </xdr:from>
    <xdr:ext cx="599010" cy="259045"/>
    <xdr:sp macro="" textlink="">
      <xdr:nvSpPr>
        <xdr:cNvPr id="137" name="テキスト ボックス 136"/>
        <xdr:cNvSpPr txBox="1"/>
      </xdr:nvSpPr>
      <xdr:spPr>
        <a:xfrm>
          <a:off x="3497795" y="9877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50468</xdr:rowOff>
    </xdr:from>
    <xdr:to>
      <xdr:col>15</xdr:col>
      <xdr:colOff>101600</xdr:colOff>
      <xdr:row>57</xdr:row>
      <xdr:rowOff>152068</xdr:rowOff>
    </xdr:to>
    <xdr:sp macro="" textlink="">
      <xdr:nvSpPr>
        <xdr:cNvPr id="138" name="楕円 137"/>
        <xdr:cNvSpPr/>
      </xdr:nvSpPr>
      <xdr:spPr>
        <a:xfrm>
          <a:off x="2857500" y="98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143195</xdr:rowOff>
    </xdr:from>
    <xdr:ext cx="599010" cy="259045"/>
    <xdr:sp macro="" textlink="">
      <xdr:nvSpPr>
        <xdr:cNvPr id="139" name="テキスト ボックス 138"/>
        <xdr:cNvSpPr txBox="1"/>
      </xdr:nvSpPr>
      <xdr:spPr>
        <a:xfrm>
          <a:off x="2608795" y="991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82014</xdr:rowOff>
    </xdr:from>
    <xdr:to>
      <xdr:col>10</xdr:col>
      <xdr:colOff>165100</xdr:colOff>
      <xdr:row>58</xdr:row>
      <xdr:rowOff>12164</xdr:rowOff>
    </xdr:to>
    <xdr:sp macro="" textlink="">
      <xdr:nvSpPr>
        <xdr:cNvPr id="140" name="楕円 139"/>
        <xdr:cNvSpPr/>
      </xdr:nvSpPr>
      <xdr:spPr>
        <a:xfrm>
          <a:off x="1968500" y="985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3291</xdr:rowOff>
    </xdr:from>
    <xdr:ext cx="599010" cy="259045"/>
    <xdr:sp macro="" textlink="">
      <xdr:nvSpPr>
        <xdr:cNvPr id="141" name="テキスト ボックス 140"/>
        <xdr:cNvSpPr txBox="1"/>
      </xdr:nvSpPr>
      <xdr:spPr>
        <a:xfrm>
          <a:off x="1719795" y="994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88466</xdr:rowOff>
    </xdr:from>
    <xdr:to>
      <xdr:col>6</xdr:col>
      <xdr:colOff>38100</xdr:colOff>
      <xdr:row>58</xdr:row>
      <xdr:rowOff>18616</xdr:rowOff>
    </xdr:to>
    <xdr:sp macro="" textlink="">
      <xdr:nvSpPr>
        <xdr:cNvPr id="142" name="楕円 141"/>
        <xdr:cNvSpPr/>
      </xdr:nvSpPr>
      <xdr:spPr>
        <a:xfrm>
          <a:off x="1079500" y="98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9743</xdr:rowOff>
    </xdr:from>
    <xdr:ext cx="599010" cy="259045"/>
    <xdr:sp macro="" textlink="">
      <xdr:nvSpPr>
        <xdr:cNvPr id="143" name="テキスト ボックス 142"/>
        <xdr:cNvSpPr txBox="1"/>
      </xdr:nvSpPr>
      <xdr:spPr>
        <a:xfrm>
          <a:off x="830795" y="9953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113041</xdr:rowOff>
    </xdr:from>
    <xdr:to>
      <xdr:col>24</xdr:col>
      <xdr:colOff>63500</xdr:colOff>
      <xdr:row>77</xdr:row>
      <xdr:rowOff>130882</xdr:rowOff>
    </xdr:to>
    <xdr:cxnSp macro="">
      <xdr:nvCxnSpPr>
        <xdr:cNvPr id="174" name="直線コネクタ 173"/>
        <xdr:cNvCxnSpPr/>
      </xdr:nvCxnSpPr>
      <xdr:spPr>
        <a:xfrm>
          <a:off x="3797300" y="13314691"/>
          <a:ext cx="838200" cy="1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79835</xdr:rowOff>
    </xdr:from>
    <xdr:ext cx="534377" cy="259045"/>
    <xdr:sp macro="" textlink="">
      <xdr:nvSpPr>
        <xdr:cNvPr id="175" name="維持補修費平均値テキスト"/>
        <xdr:cNvSpPr txBox="1"/>
      </xdr:nvSpPr>
      <xdr:spPr>
        <a:xfrm>
          <a:off x="4686300" y="13281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113041</xdr:rowOff>
    </xdr:from>
    <xdr:to>
      <xdr:col>19</xdr:col>
      <xdr:colOff>177800</xdr:colOff>
      <xdr:row>78</xdr:row>
      <xdr:rowOff>2420</xdr:rowOff>
    </xdr:to>
    <xdr:cxnSp macro="">
      <xdr:nvCxnSpPr>
        <xdr:cNvPr id="177" name="直線コネクタ 176"/>
        <xdr:cNvCxnSpPr/>
      </xdr:nvCxnSpPr>
      <xdr:spPr>
        <a:xfrm flipV="1">
          <a:off x="2908300" y="13314691"/>
          <a:ext cx="889000" cy="6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29151</xdr:rowOff>
    </xdr:from>
    <xdr:ext cx="534377" cy="259045"/>
    <xdr:sp macro="" textlink="">
      <xdr:nvSpPr>
        <xdr:cNvPr id="179" name="テキスト ボックス 178"/>
        <xdr:cNvSpPr txBox="1"/>
      </xdr:nvSpPr>
      <xdr:spPr>
        <a:xfrm>
          <a:off x="3530111" y="1340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2420</xdr:rowOff>
    </xdr:from>
    <xdr:to>
      <xdr:col>15</xdr:col>
      <xdr:colOff>50800</xdr:colOff>
      <xdr:row>78</xdr:row>
      <xdr:rowOff>48935</xdr:rowOff>
    </xdr:to>
    <xdr:cxnSp macro="">
      <xdr:nvCxnSpPr>
        <xdr:cNvPr id="180" name="直線コネクタ 179"/>
        <xdr:cNvCxnSpPr/>
      </xdr:nvCxnSpPr>
      <xdr:spPr>
        <a:xfrm flipV="1">
          <a:off x="2019300" y="13375520"/>
          <a:ext cx="889000" cy="4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48935</xdr:rowOff>
    </xdr:from>
    <xdr:to>
      <xdr:col>10</xdr:col>
      <xdr:colOff>114300</xdr:colOff>
      <xdr:row>78</xdr:row>
      <xdr:rowOff>62869</xdr:rowOff>
    </xdr:to>
    <xdr:cxnSp macro="">
      <xdr:nvCxnSpPr>
        <xdr:cNvPr id="183" name="直線コネクタ 182"/>
        <xdr:cNvCxnSpPr/>
      </xdr:nvCxnSpPr>
      <xdr:spPr>
        <a:xfrm flipV="1">
          <a:off x="1130300" y="13422035"/>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107027</xdr:rowOff>
    </xdr:from>
    <xdr:ext cx="534377" cy="259045"/>
    <xdr:sp macro="" textlink="">
      <xdr:nvSpPr>
        <xdr:cNvPr id="187" name="テキスト ボックス 186"/>
        <xdr:cNvSpPr txBox="1"/>
      </xdr:nvSpPr>
      <xdr:spPr>
        <a:xfrm>
          <a:off x="863111" y="134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80082</xdr:rowOff>
    </xdr:from>
    <xdr:to>
      <xdr:col>24</xdr:col>
      <xdr:colOff>114300</xdr:colOff>
      <xdr:row>78</xdr:row>
      <xdr:rowOff>10232</xdr:rowOff>
    </xdr:to>
    <xdr:sp macro="" textlink="">
      <xdr:nvSpPr>
        <xdr:cNvPr id="193" name="楕円 192"/>
        <xdr:cNvSpPr/>
      </xdr:nvSpPr>
      <xdr:spPr>
        <a:xfrm>
          <a:off x="4584700" y="1328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102959</xdr:rowOff>
    </xdr:from>
    <xdr:ext cx="534377" cy="259045"/>
    <xdr:sp macro="" textlink="">
      <xdr:nvSpPr>
        <xdr:cNvPr id="194" name="維持補修費該当値テキスト"/>
        <xdr:cNvSpPr txBox="1"/>
      </xdr:nvSpPr>
      <xdr:spPr>
        <a:xfrm>
          <a:off x="4686300" y="1313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62241</xdr:rowOff>
    </xdr:from>
    <xdr:to>
      <xdr:col>20</xdr:col>
      <xdr:colOff>38100</xdr:colOff>
      <xdr:row>77</xdr:row>
      <xdr:rowOff>163841</xdr:rowOff>
    </xdr:to>
    <xdr:sp macro="" textlink="">
      <xdr:nvSpPr>
        <xdr:cNvPr id="195" name="楕円 194"/>
        <xdr:cNvSpPr/>
      </xdr:nvSpPr>
      <xdr:spPr>
        <a:xfrm>
          <a:off x="3746500" y="1326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8918</xdr:rowOff>
    </xdr:from>
    <xdr:ext cx="534377" cy="259045"/>
    <xdr:sp macro="" textlink="">
      <xdr:nvSpPr>
        <xdr:cNvPr id="196" name="テキスト ボックス 195"/>
        <xdr:cNvSpPr txBox="1"/>
      </xdr:nvSpPr>
      <xdr:spPr>
        <a:xfrm>
          <a:off x="3530111" y="13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123070</xdr:rowOff>
    </xdr:from>
    <xdr:to>
      <xdr:col>15</xdr:col>
      <xdr:colOff>101600</xdr:colOff>
      <xdr:row>78</xdr:row>
      <xdr:rowOff>53220</xdr:rowOff>
    </xdr:to>
    <xdr:sp macro="" textlink="">
      <xdr:nvSpPr>
        <xdr:cNvPr id="197" name="楕円 196"/>
        <xdr:cNvSpPr/>
      </xdr:nvSpPr>
      <xdr:spPr>
        <a:xfrm>
          <a:off x="2857500" y="133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44347</xdr:rowOff>
    </xdr:from>
    <xdr:ext cx="534377" cy="259045"/>
    <xdr:sp macro="" textlink="">
      <xdr:nvSpPr>
        <xdr:cNvPr id="198" name="テキスト ボックス 197"/>
        <xdr:cNvSpPr txBox="1"/>
      </xdr:nvSpPr>
      <xdr:spPr>
        <a:xfrm>
          <a:off x="2641111" y="1341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169585</xdr:rowOff>
    </xdr:from>
    <xdr:to>
      <xdr:col>10</xdr:col>
      <xdr:colOff>165100</xdr:colOff>
      <xdr:row>78</xdr:row>
      <xdr:rowOff>99735</xdr:rowOff>
    </xdr:to>
    <xdr:sp macro="" textlink="">
      <xdr:nvSpPr>
        <xdr:cNvPr id="199" name="楕円 198"/>
        <xdr:cNvSpPr/>
      </xdr:nvSpPr>
      <xdr:spPr>
        <a:xfrm>
          <a:off x="1968500" y="133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90862</xdr:rowOff>
    </xdr:from>
    <xdr:ext cx="534377" cy="259045"/>
    <xdr:sp macro="" textlink="">
      <xdr:nvSpPr>
        <xdr:cNvPr id="200" name="テキスト ボックス 199"/>
        <xdr:cNvSpPr txBox="1"/>
      </xdr:nvSpPr>
      <xdr:spPr>
        <a:xfrm>
          <a:off x="1752111" y="1346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12069</xdr:rowOff>
    </xdr:from>
    <xdr:to>
      <xdr:col>6</xdr:col>
      <xdr:colOff>38100</xdr:colOff>
      <xdr:row>78</xdr:row>
      <xdr:rowOff>113669</xdr:rowOff>
    </xdr:to>
    <xdr:sp macro="" textlink="">
      <xdr:nvSpPr>
        <xdr:cNvPr id="201" name="楕円 200"/>
        <xdr:cNvSpPr/>
      </xdr:nvSpPr>
      <xdr:spPr>
        <a:xfrm>
          <a:off x="1079500" y="1338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130196</xdr:rowOff>
    </xdr:from>
    <xdr:ext cx="534377" cy="259045"/>
    <xdr:sp macro="" textlink="">
      <xdr:nvSpPr>
        <xdr:cNvPr id="202" name="テキスト ボックス 201"/>
        <xdr:cNvSpPr txBox="1"/>
      </xdr:nvSpPr>
      <xdr:spPr>
        <a:xfrm>
          <a:off x="863111" y="1316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131153</xdr:rowOff>
    </xdr:from>
    <xdr:to>
      <xdr:col>24</xdr:col>
      <xdr:colOff>63500</xdr:colOff>
      <xdr:row>96</xdr:row>
      <xdr:rowOff>86537</xdr:rowOff>
    </xdr:to>
    <xdr:cxnSp macro="">
      <xdr:nvCxnSpPr>
        <xdr:cNvPr id="232" name="直線コネクタ 231"/>
        <xdr:cNvCxnSpPr/>
      </xdr:nvCxnSpPr>
      <xdr:spPr>
        <a:xfrm flipV="1">
          <a:off x="3797300" y="16418903"/>
          <a:ext cx="838200" cy="1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122584</xdr:rowOff>
    </xdr:from>
    <xdr:ext cx="534377" cy="259045"/>
    <xdr:sp macro="" textlink="">
      <xdr:nvSpPr>
        <xdr:cNvPr id="233" name="扶助費平均値テキスト"/>
        <xdr:cNvSpPr txBox="1"/>
      </xdr:nvSpPr>
      <xdr:spPr>
        <a:xfrm>
          <a:off x="4686300" y="16067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13463</xdr:rowOff>
    </xdr:from>
    <xdr:to>
      <xdr:col>19</xdr:col>
      <xdr:colOff>177800</xdr:colOff>
      <xdr:row>96</xdr:row>
      <xdr:rowOff>86537</xdr:rowOff>
    </xdr:to>
    <xdr:cxnSp macro="">
      <xdr:nvCxnSpPr>
        <xdr:cNvPr id="235" name="直線コネクタ 234"/>
        <xdr:cNvCxnSpPr/>
      </xdr:nvCxnSpPr>
      <xdr:spPr>
        <a:xfrm>
          <a:off x="2908300" y="16472663"/>
          <a:ext cx="889000" cy="7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1554</xdr:rowOff>
    </xdr:from>
    <xdr:ext cx="534377" cy="259045"/>
    <xdr:sp macro="" textlink="">
      <xdr:nvSpPr>
        <xdr:cNvPr id="237" name="テキスト ボックス 236"/>
        <xdr:cNvSpPr txBox="1"/>
      </xdr:nvSpPr>
      <xdr:spPr>
        <a:xfrm>
          <a:off x="3530111" y="16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13463</xdr:rowOff>
    </xdr:from>
    <xdr:to>
      <xdr:col>15</xdr:col>
      <xdr:colOff>50800</xdr:colOff>
      <xdr:row>96</xdr:row>
      <xdr:rowOff>149682</xdr:rowOff>
    </xdr:to>
    <xdr:cxnSp macro="">
      <xdr:nvCxnSpPr>
        <xdr:cNvPr id="238" name="直線コネクタ 237"/>
        <xdr:cNvCxnSpPr/>
      </xdr:nvCxnSpPr>
      <xdr:spPr>
        <a:xfrm flipV="1">
          <a:off x="2019300" y="16472663"/>
          <a:ext cx="889000" cy="1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65828</xdr:rowOff>
    </xdr:from>
    <xdr:ext cx="534377" cy="259045"/>
    <xdr:sp macro="" textlink="">
      <xdr:nvSpPr>
        <xdr:cNvPr id="240" name="テキスト ボックス 239"/>
        <xdr:cNvSpPr txBox="1"/>
      </xdr:nvSpPr>
      <xdr:spPr>
        <a:xfrm>
          <a:off x="2641111" y="1601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149682</xdr:rowOff>
    </xdr:from>
    <xdr:to>
      <xdr:col>10</xdr:col>
      <xdr:colOff>114300</xdr:colOff>
      <xdr:row>97</xdr:row>
      <xdr:rowOff>17666</xdr:rowOff>
    </xdr:to>
    <xdr:cxnSp macro="">
      <xdr:nvCxnSpPr>
        <xdr:cNvPr id="241" name="直線コネクタ 240"/>
        <xdr:cNvCxnSpPr/>
      </xdr:nvCxnSpPr>
      <xdr:spPr>
        <a:xfrm flipV="1">
          <a:off x="1130300" y="16608882"/>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148417</xdr:rowOff>
    </xdr:from>
    <xdr:ext cx="534377" cy="259045"/>
    <xdr:sp macro="" textlink="">
      <xdr:nvSpPr>
        <xdr:cNvPr id="243" name="テキスト ボックス 242"/>
        <xdr:cNvSpPr txBox="1"/>
      </xdr:nvSpPr>
      <xdr:spPr>
        <a:xfrm>
          <a:off x="1752111" y="1626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151592</xdr:rowOff>
    </xdr:from>
    <xdr:ext cx="534377" cy="259045"/>
    <xdr:sp macro="" textlink="">
      <xdr:nvSpPr>
        <xdr:cNvPr id="245" name="テキスト ボックス 244"/>
        <xdr:cNvSpPr txBox="1"/>
      </xdr:nvSpPr>
      <xdr:spPr>
        <a:xfrm>
          <a:off x="863111" y="1626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80353</xdr:rowOff>
    </xdr:from>
    <xdr:to>
      <xdr:col>24</xdr:col>
      <xdr:colOff>114300</xdr:colOff>
      <xdr:row>96</xdr:row>
      <xdr:rowOff>10503</xdr:rowOff>
    </xdr:to>
    <xdr:sp macro="" textlink="">
      <xdr:nvSpPr>
        <xdr:cNvPr id="251" name="楕円 250"/>
        <xdr:cNvSpPr/>
      </xdr:nvSpPr>
      <xdr:spPr>
        <a:xfrm>
          <a:off x="4584700" y="163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58780</xdr:rowOff>
    </xdr:from>
    <xdr:ext cx="534377" cy="259045"/>
    <xdr:sp macro="" textlink="">
      <xdr:nvSpPr>
        <xdr:cNvPr id="252" name="扶助費該当値テキスト"/>
        <xdr:cNvSpPr txBox="1"/>
      </xdr:nvSpPr>
      <xdr:spPr>
        <a:xfrm>
          <a:off x="4686300" y="16346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35737</xdr:rowOff>
    </xdr:from>
    <xdr:to>
      <xdr:col>20</xdr:col>
      <xdr:colOff>38100</xdr:colOff>
      <xdr:row>96</xdr:row>
      <xdr:rowOff>137337</xdr:rowOff>
    </xdr:to>
    <xdr:sp macro="" textlink="">
      <xdr:nvSpPr>
        <xdr:cNvPr id="253" name="楕円 252"/>
        <xdr:cNvSpPr/>
      </xdr:nvSpPr>
      <xdr:spPr>
        <a:xfrm>
          <a:off x="3746500" y="1649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128464</xdr:rowOff>
    </xdr:from>
    <xdr:ext cx="534377" cy="259045"/>
    <xdr:sp macro="" textlink="">
      <xdr:nvSpPr>
        <xdr:cNvPr id="254" name="テキスト ボックス 253"/>
        <xdr:cNvSpPr txBox="1"/>
      </xdr:nvSpPr>
      <xdr:spPr>
        <a:xfrm>
          <a:off x="3530111" y="1658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134113</xdr:rowOff>
    </xdr:from>
    <xdr:to>
      <xdr:col>15</xdr:col>
      <xdr:colOff>101600</xdr:colOff>
      <xdr:row>96</xdr:row>
      <xdr:rowOff>64263</xdr:rowOff>
    </xdr:to>
    <xdr:sp macro="" textlink="">
      <xdr:nvSpPr>
        <xdr:cNvPr id="255" name="楕円 254"/>
        <xdr:cNvSpPr/>
      </xdr:nvSpPr>
      <xdr:spPr>
        <a:xfrm>
          <a:off x="2857500" y="164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55390</xdr:rowOff>
    </xdr:from>
    <xdr:ext cx="534377" cy="259045"/>
    <xdr:sp macro="" textlink="">
      <xdr:nvSpPr>
        <xdr:cNvPr id="256" name="テキスト ボックス 255"/>
        <xdr:cNvSpPr txBox="1"/>
      </xdr:nvSpPr>
      <xdr:spPr>
        <a:xfrm>
          <a:off x="2641111" y="1651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98882</xdr:rowOff>
    </xdr:from>
    <xdr:to>
      <xdr:col>10</xdr:col>
      <xdr:colOff>165100</xdr:colOff>
      <xdr:row>97</xdr:row>
      <xdr:rowOff>29032</xdr:rowOff>
    </xdr:to>
    <xdr:sp macro="" textlink="">
      <xdr:nvSpPr>
        <xdr:cNvPr id="257" name="楕円 256"/>
        <xdr:cNvSpPr/>
      </xdr:nvSpPr>
      <xdr:spPr>
        <a:xfrm>
          <a:off x="1968500" y="1655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20159</xdr:rowOff>
    </xdr:from>
    <xdr:ext cx="534377" cy="259045"/>
    <xdr:sp macro="" textlink="">
      <xdr:nvSpPr>
        <xdr:cNvPr id="258" name="テキスト ボックス 257"/>
        <xdr:cNvSpPr txBox="1"/>
      </xdr:nvSpPr>
      <xdr:spPr>
        <a:xfrm>
          <a:off x="1752111" y="1665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138316</xdr:rowOff>
    </xdr:from>
    <xdr:to>
      <xdr:col>6</xdr:col>
      <xdr:colOff>38100</xdr:colOff>
      <xdr:row>97</xdr:row>
      <xdr:rowOff>68466</xdr:rowOff>
    </xdr:to>
    <xdr:sp macro="" textlink="">
      <xdr:nvSpPr>
        <xdr:cNvPr id="259" name="楕円 258"/>
        <xdr:cNvSpPr/>
      </xdr:nvSpPr>
      <xdr:spPr>
        <a:xfrm>
          <a:off x="1079500" y="165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59593</xdr:rowOff>
    </xdr:from>
    <xdr:ext cx="534377" cy="259045"/>
    <xdr:sp macro="" textlink="">
      <xdr:nvSpPr>
        <xdr:cNvPr id="260" name="テキスト ボックス 259"/>
        <xdr:cNvSpPr txBox="1"/>
      </xdr:nvSpPr>
      <xdr:spPr>
        <a:xfrm>
          <a:off x="863111" y="1669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77117</xdr:rowOff>
    </xdr:from>
    <xdr:to>
      <xdr:col>55</xdr:col>
      <xdr:colOff>0</xdr:colOff>
      <xdr:row>37</xdr:row>
      <xdr:rowOff>44374</xdr:rowOff>
    </xdr:to>
    <xdr:cxnSp macro="">
      <xdr:nvCxnSpPr>
        <xdr:cNvPr id="290" name="直線コネクタ 289"/>
        <xdr:cNvCxnSpPr/>
      </xdr:nvCxnSpPr>
      <xdr:spPr>
        <a:xfrm flipV="1">
          <a:off x="9639300" y="6077867"/>
          <a:ext cx="838200" cy="31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126873</xdr:rowOff>
    </xdr:from>
    <xdr:ext cx="599010" cy="259045"/>
    <xdr:sp macro="" textlink="">
      <xdr:nvSpPr>
        <xdr:cNvPr id="291" name="補助費等平均値テキスト"/>
        <xdr:cNvSpPr txBox="1"/>
      </xdr:nvSpPr>
      <xdr:spPr>
        <a:xfrm>
          <a:off x="10528300" y="6299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44374</xdr:rowOff>
    </xdr:from>
    <xdr:to>
      <xdr:col>50</xdr:col>
      <xdr:colOff>114300</xdr:colOff>
      <xdr:row>37</xdr:row>
      <xdr:rowOff>59892</xdr:rowOff>
    </xdr:to>
    <xdr:cxnSp macro="">
      <xdr:nvCxnSpPr>
        <xdr:cNvPr id="293" name="直線コネクタ 292"/>
        <xdr:cNvCxnSpPr/>
      </xdr:nvCxnSpPr>
      <xdr:spPr>
        <a:xfrm flipV="1">
          <a:off x="8750300" y="6388024"/>
          <a:ext cx="889000" cy="1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114394</xdr:rowOff>
    </xdr:from>
    <xdr:to>
      <xdr:col>45</xdr:col>
      <xdr:colOff>177800</xdr:colOff>
      <xdr:row>37</xdr:row>
      <xdr:rowOff>59892</xdr:rowOff>
    </xdr:to>
    <xdr:cxnSp macro="">
      <xdr:nvCxnSpPr>
        <xdr:cNvPr id="296" name="直線コネクタ 295"/>
        <xdr:cNvCxnSpPr/>
      </xdr:nvCxnSpPr>
      <xdr:spPr>
        <a:xfrm>
          <a:off x="7861300" y="6115144"/>
          <a:ext cx="889000" cy="28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151982</xdr:rowOff>
    </xdr:from>
    <xdr:ext cx="599010" cy="259045"/>
    <xdr:sp macro="" textlink="">
      <xdr:nvSpPr>
        <xdr:cNvPr id="298" name="テキスト ボックス 297"/>
        <xdr:cNvSpPr txBox="1"/>
      </xdr:nvSpPr>
      <xdr:spPr>
        <a:xfrm>
          <a:off x="8450795" y="649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114394</xdr:rowOff>
    </xdr:from>
    <xdr:to>
      <xdr:col>41</xdr:col>
      <xdr:colOff>50800</xdr:colOff>
      <xdr:row>38</xdr:row>
      <xdr:rowOff>159303</xdr:rowOff>
    </xdr:to>
    <xdr:cxnSp macro="">
      <xdr:nvCxnSpPr>
        <xdr:cNvPr id="299" name="直線コネクタ 298"/>
        <xdr:cNvCxnSpPr/>
      </xdr:nvCxnSpPr>
      <xdr:spPr>
        <a:xfrm flipV="1">
          <a:off x="6972300" y="6115144"/>
          <a:ext cx="889000" cy="55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26317</xdr:rowOff>
    </xdr:from>
    <xdr:to>
      <xdr:col>55</xdr:col>
      <xdr:colOff>50800</xdr:colOff>
      <xdr:row>35</xdr:row>
      <xdr:rowOff>127917</xdr:rowOff>
    </xdr:to>
    <xdr:sp macro="" textlink="">
      <xdr:nvSpPr>
        <xdr:cNvPr id="309" name="楕円 308"/>
        <xdr:cNvSpPr/>
      </xdr:nvSpPr>
      <xdr:spPr>
        <a:xfrm>
          <a:off x="10426700" y="60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49194</xdr:rowOff>
    </xdr:from>
    <xdr:ext cx="599010" cy="259045"/>
    <xdr:sp macro="" textlink="">
      <xdr:nvSpPr>
        <xdr:cNvPr id="310" name="補助費等該当値テキスト"/>
        <xdr:cNvSpPr txBox="1"/>
      </xdr:nvSpPr>
      <xdr:spPr>
        <a:xfrm>
          <a:off x="10528300" y="587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165024</xdr:rowOff>
    </xdr:from>
    <xdr:to>
      <xdr:col>50</xdr:col>
      <xdr:colOff>165100</xdr:colOff>
      <xdr:row>37</xdr:row>
      <xdr:rowOff>95174</xdr:rowOff>
    </xdr:to>
    <xdr:sp macro="" textlink="">
      <xdr:nvSpPr>
        <xdr:cNvPr id="311" name="楕円 310"/>
        <xdr:cNvSpPr/>
      </xdr:nvSpPr>
      <xdr:spPr>
        <a:xfrm>
          <a:off x="9588500" y="63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86301</xdr:rowOff>
    </xdr:from>
    <xdr:ext cx="599010" cy="259045"/>
    <xdr:sp macro="" textlink="">
      <xdr:nvSpPr>
        <xdr:cNvPr id="312" name="テキスト ボックス 311"/>
        <xdr:cNvSpPr txBox="1"/>
      </xdr:nvSpPr>
      <xdr:spPr>
        <a:xfrm>
          <a:off x="9339795" y="6429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9092</xdr:rowOff>
    </xdr:from>
    <xdr:to>
      <xdr:col>46</xdr:col>
      <xdr:colOff>38100</xdr:colOff>
      <xdr:row>37</xdr:row>
      <xdr:rowOff>110692</xdr:rowOff>
    </xdr:to>
    <xdr:sp macro="" textlink="">
      <xdr:nvSpPr>
        <xdr:cNvPr id="313" name="楕円 312"/>
        <xdr:cNvSpPr/>
      </xdr:nvSpPr>
      <xdr:spPr>
        <a:xfrm>
          <a:off x="8699500" y="63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127219</xdr:rowOff>
    </xdr:from>
    <xdr:ext cx="599010" cy="259045"/>
    <xdr:sp macro="" textlink="">
      <xdr:nvSpPr>
        <xdr:cNvPr id="314" name="テキスト ボックス 313"/>
        <xdr:cNvSpPr txBox="1"/>
      </xdr:nvSpPr>
      <xdr:spPr>
        <a:xfrm>
          <a:off x="8450795" y="612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63594</xdr:rowOff>
    </xdr:from>
    <xdr:to>
      <xdr:col>41</xdr:col>
      <xdr:colOff>101600</xdr:colOff>
      <xdr:row>35</xdr:row>
      <xdr:rowOff>165194</xdr:rowOff>
    </xdr:to>
    <xdr:sp macro="" textlink="">
      <xdr:nvSpPr>
        <xdr:cNvPr id="315" name="楕円 314"/>
        <xdr:cNvSpPr/>
      </xdr:nvSpPr>
      <xdr:spPr>
        <a:xfrm>
          <a:off x="7810500" y="606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156321</xdr:rowOff>
    </xdr:from>
    <xdr:ext cx="599010" cy="259045"/>
    <xdr:sp macro="" textlink="">
      <xdr:nvSpPr>
        <xdr:cNvPr id="316" name="テキスト ボックス 315"/>
        <xdr:cNvSpPr txBox="1"/>
      </xdr:nvSpPr>
      <xdr:spPr>
        <a:xfrm>
          <a:off x="7561795" y="61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108503</xdr:rowOff>
    </xdr:from>
    <xdr:to>
      <xdr:col>36</xdr:col>
      <xdr:colOff>165100</xdr:colOff>
      <xdr:row>39</xdr:row>
      <xdr:rowOff>38653</xdr:rowOff>
    </xdr:to>
    <xdr:sp macro="" textlink="">
      <xdr:nvSpPr>
        <xdr:cNvPr id="317" name="楕円 316"/>
        <xdr:cNvSpPr/>
      </xdr:nvSpPr>
      <xdr:spPr>
        <a:xfrm>
          <a:off x="6921500" y="662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29780</xdr:rowOff>
    </xdr:from>
    <xdr:ext cx="599010" cy="259045"/>
    <xdr:sp macro="" textlink="">
      <xdr:nvSpPr>
        <xdr:cNvPr id="318" name="テキスト ボックス 317"/>
        <xdr:cNvSpPr txBox="1"/>
      </xdr:nvSpPr>
      <xdr:spPr>
        <a:xfrm>
          <a:off x="6672795" y="6716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60000</xdr:rowOff>
    </xdr:from>
    <xdr:to>
      <xdr:col>55</xdr:col>
      <xdr:colOff>0</xdr:colOff>
      <xdr:row>58</xdr:row>
      <xdr:rowOff>135357</xdr:rowOff>
    </xdr:to>
    <xdr:cxnSp macro="">
      <xdr:nvCxnSpPr>
        <xdr:cNvPr id="349" name="直線コネクタ 348"/>
        <xdr:cNvCxnSpPr/>
      </xdr:nvCxnSpPr>
      <xdr:spPr>
        <a:xfrm>
          <a:off x="9639300" y="10004100"/>
          <a:ext cx="838200" cy="7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86511</xdr:rowOff>
    </xdr:from>
    <xdr:to>
      <xdr:col>50</xdr:col>
      <xdr:colOff>114300</xdr:colOff>
      <xdr:row>58</xdr:row>
      <xdr:rowOff>60000</xdr:rowOff>
    </xdr:to>
    <xdr:cxnSp macro="">
      <xdr:nvCxnSpPr>
        <xdr:cNvPr id="352" name="直線コネクタ 351"/>
        <xdr:cNvCxnSpPr/>
      </xdr:nvCxnSpPr>
      <xdr:spPr>
        <a:xfrm>
          <a:off x="8750300" y="9516261"/>
          <a:ext cx="889000" cy="48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86511</xdr:rowOff>
    </xdr:from>
    <xdr:to>
      <xdr:col>45</xdr:col>
      <xdr:colOff>177800</xdr:colOff>
      <xdr:row>56</xdr:row>
      <xdr:rowOff>129171</xdr:rowOff>
    </xdr:to>
    <xdr:cxnSp macro="">
      <xdr:nvCxnSpPr>
        <xdr:cNvPr id="355" name="直線コネクタ 354"/>
        <xdr:cNvCxnSpPr/>
      </xdr:nvCxnSpPr>
      <xdr:spPr>
        <a:xfrm flipV="1">
          <a:off x="7861300" y="9516261"/>
          <a:ext cx="889000" cy="214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124448</xdr:rowOff>
    </xdr:from>
    <xdr:ext cx="599010" cy="259045"/>
    <xdr:sp macro="" textlink="">
      <xdr:nvSpPr>
        <xdr:cNvPr id="357" name="テキスト ボックス 356"/>
        <xdr:cNvSpPr txBox="1"/>
      </xdr:nvSpPr>
      <xdr:spPr>
        <a:xfrm>
          <a:off x="8450795" y="989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129171</xdr:rowOff>
    </xdr:from>
    <xdr:to>
      <xdr:col>41</xdr:col>
      <xdr:colOff>50800</xdr:colOff>
      <xdr:row>57</xdr:row>
      <xdr:rowOff>66979</xdr:rowOff>
    </xdr:to>
    <xdr:cxnSp macro="">
      <xdr:nvCxnSpPr>
        <xdr:cNvPr id="358" name="直線コネクタ 357"/>
        <xdr:cNvCxnSpPr/>
      </xdr:nvCxnSpPr>
      <xdr:spPr>
        <a:xfrm flipV="1">
          <a:off x="6972300" y="9730371"/>
          <a:ext cx="889000" cy="1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25294</xdr:rowOff>
    </xdr:from>
    <xdr:ext cx="599010" cy="259045"/>
    <xdr:sp macro="" textlink="">
      <xdr:nvSpPr>
        <xdr:cNvPr id="360" name="テキスト ボックス 359"/>
        <xdr:cNvSpPr txBox="1"/>
      </xdr:nvSpPr>
      <xdr:spPr>
        <a:xfrm>
          <a:off x="7561795" y="9969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24620</xdr:rowOff>
    </xdr:from>
    <xdr:ext cx="599010" cy="259045"/>
    <xdr:sp macro="" textlink="">
      <xdr:nvSpPr>
        <xdr:cNvPr id="362" name="テキスト ボックス 361"/>
        <xdr:cNvSpPr txBox="1"/>
      </xdr:nvSpPr>
      <xdr:spPr>
        <a:xfrm>
          <a:off x="6672795" y="9968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84557</xdr:rowOff>
    </xdr:from>
    <xdr:to>
      <xdr:col>55</xdr:col>
      <xdr:colOff>50800</xdr:colOff>
      <xdr:row>59</xdr:row>
      <xdr:rowOff>14707</xdr:rowOff>
    </xdr:to>
    <xdr:sp macro="" textlink="">
      <xdr:nvSpPr>
        <xdr:cNvPr id="368" name="楕円 367"/>
        <xdr:cNvSpPr/>
      </xdr:nvSpPr>
      <xdr:spPr>
        <a:xfrm>
          <a:off x="10426700" y="100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170934</xdr:rowOff>
    </xdr:from>
    <xdr:ext cx="599010" cy="259045"/>
    <xdr:sp macro="" textlink="">
      <xdr:nvSpPr>
        <xdr:cNvPr id="369" name="普通建設事業費該当値テキスト"/>
        <xdr:cNvSpPr txBox="1"/>
      </xdr:nvSpPr>
      <xdr:spPr>
        <a:xfrm>
          <a:off x="10528300" y="994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9200</xdr:rowOff>
    </xdr:from>
    <xdr:to>
      <xdr:col>50</xdr:col>
      <xdr:colOff>165100</xdr:colOff>
      <xdr:row>58</xdr:row>
      <xdr:rowOff>110800</xdr:rowOff>
    </xdr:to>
    <xdr:sp macro="" textlink="">
      <xdr:nvSpPr>
        <xdr:cNvPr id="370" name="楕円 369"/>
        <xdr:cNvSpPr/>
      </xdr:nvSpPr>
      <xdr:spPr>
        <a:xfrm>
          <a:off x="9588500" y="995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101927</xdr:rowOff>
    </xdr:from>
    <xdr:ext cx="599010" cy="259045"/>
    <xdr:sp macro="" textlink="">
      <xdr:nvSpPr>
        <xdr:cNvPr id="371" name="テキスト ボックス 370"/>
        <xdr:cNvSpPr txBox="1"/>
      </xdr:nvSpPr>
      <xdr:spPr>
        <a:xfrm>
          <a:off x="9339795" y="1004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35711</xdr:rowOff>
    </xdr:from>
    <xdr:to>
      <xdr:col>46</xdr:col>
      <xdr:colOff>38100</xdr:colOff>
      <xdr:row>55</xdr:row>
      <xdr:rowOff>137311</xdr:rowOff>
    </xdr:to>
    <xdr:sp macro="" textlink="">
      <xdr:nvSpPr>
        <xdr:cNvPr id="372" name="楕円 371"/>
        <xdr:cNvSpPr/>
      </xdr:nvSpPr>
      <xdr:spPr>
        <a:xfrm>
          <a:off x="8699500" y="946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153838</xdr:rowOff>
    </xdr:from>
    <xdr:ext cx="599010" cy="259045"/>
    <xdr:sp macro="" textlink="">
      <xdr:nvSpPr>
        <xdr:cNvPr id="373" name="テキスト ボックス 372"/>
        <xdr:cNvSpPr txBox="1"/>
      </xdr:nvSpPr>
      <xdr:spPr>
        <a:xfrm>
          <a:off x="8450795" y="924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78371</xdr:rowOff>
    </xdr:from>
    <xdr:to>
      <xdr:col>41</xdr:col>
      <xdr:colOff>101600</xdr:colOff>
      <xdr:row>57</xdr:row>
      <xdr:rowOff>8521</xdr:rowOff>
    </xdr:to>
    <xdr:sp macro="" textlink="">
      <xdr:nvSpPr>
        <xdr:cNvPr id="374" name="楕円 373"/>
        <xdr:cNvSpPr/>
      </xdr:nvSpPr>
      <xdr:spPr>
        <a:xfrm>
          <a:off x="7810500" y="967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25048</xdr:rowOff>
    </xdr:from>
    <xdr:ext cx="599010" cy="259045"/>
    <xdr:sp macro="" textlink="">
      <xdr:nvSpPr>
        <xdr:cNvPr id="375" name="テキスト ボックス 374"/>
        <xdr:cNvSpPr txBox="1"/>
      </xdr:nvSpPr>
      <xdr:spPr>
        <a:xfrm>
          <a:off x="7561795" y="945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16179</xdr:rowOff>
    </xdr:from>
    <xdr:to>
      <xdr:col>36</xdr:col>
      <xdr:colOff>165100</xdr:colOff>
      <xdr:row>57</xdr:row>
      <xdr:rowOff>117779</xdr:rowOff>
    </xdr:to>
    <xdr:sp macro="" textlink="">
      <xdr:nvSpPr>
        <xdr:cNvPr id="376" name="楕円 375"/>
        <xdr:cNvSpPr/>
      </xdr:nvSpPr>
      <xdr:spPr>
        <a:xfrm>
          <a:off x="6921500" y="97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134306</xdr:rowOff>
    </xdr:from>
    <xdr:ext cx="599010" cy="259045"/>
    <xdr:sp macro="" textlink="">
      <xdr:nvSpPr>
        <xdr:cNvPr id="377" name="テキスト ボックス 376"/>
        <xdr:cNvSpPr txBox="1"/>
      </xdr:nvSpPr>
      <xdr:spPr>
        <a:xfrm>
          <a:off x="6672795" y="95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31417</xdr:rowOff>
    </xdr:from>
    <xdr:to>
      <xdr:col>55</xdr:col>
      <xdr:colOff>0</xdr:colOff>
      <xdr:row>79</xdr:row>
      <xdr:rowOff>42126</xdr:rowOff>
    </xdr:to>
    <xdr:cxnSp macro="">
      <xdr:nvCxnSpPr>
        <xdr:cNvPr id="406" name="直線コネクタ 405"/>
        <xdr:cNvCxnSpPr/>
      </xdr:nvCxnSpPr>
      <xdr:spPr>
        <a:xfrm>
          <a:off x="9639300" y="13575967"/>
          <a:ext cx="838200" cy="1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20368</xdr:rowOff>
    </xdr:from>
    <xdr:to>
      <xdr:col>50</xdr:col>
      <xdr:colOff>114300</xdr:colOff>
      <xdr:row>79</xdr:row>
      <xdr:rowOff>31417</xdr:rowOff>
    </xdr:to>
    <xdr:cxnSp macro="">
      <xdr:nvCxnSpPr>
        <xdr:cNvPr id="409" name="直線コネクタ 408"/>
        <xdr:cNvCxnSpPr/>
      </xdr:nvCxnSpPr>
      <xdr:spPr>
        <a:xfrm>
          <a:off x="8750300" y="13564918"/>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122383</xdr:rowOff>
    </xdr:from>
    <xdr:to>
      <xdr:col>45</xdr:col>
      <xdr:colOff>177800</xdr:colOff>
      <xdr:row>79</xdr:row>
      <xdr:rowOff>20368</xdr:rowOff>
    </xdr:to>
    <xdr:cxnSp macro="">
      <xdr:nvCxnSpPr>
        <xdr:cNvPr id="412" name="直線コネクタ 411"/>
        <xdr:cNvCxnSpPr/>
      </xdr:nvCxnSpPr>
      <xdr:spPr>
        <a:xfrm>
          <a:off x="7861300" y="13495483"/>
          <a:ext cx="889000" cy="6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122383</xdr:rowOff>
    </xdr:from>
    <xdr:to>
      <xdr:col>41</xdr:col>
      <xdr:colOff>50800</xdr:colOff>
      <xdr:row>78</xdr:row>
      <xdr:rowOff>169652</xdr:rowOff>
    </xdr:to>
    <xdr:cxnSp macro="">
      <xdr:nvCxnSpPr>
        <xdr:cNvPr id="415" name="直線コネクタ 414"/>
        <xdr:cNvCxnSpPr/>
      </xdr:nvCxnSpPr>
      <xdr:spPr>
        <a:xfrm flipV="1">
          <a:off x="6972300" y="13495483"/>
          <a:ext cx="889000" cy="4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162776</xdr:rowOff>
    </xdr:from>
    <xdr:to>
      <xdr:col>55</xdr:col>
      <xdr:colOff>50800</xdr:colOff>
      <xdr:row>79</xdr:row>
      <xdr:rowOff>92926</xdr:rowOff>
    </xdr:to>
    <xdr:sp macro="" textlink="">
      <xdr:nvSpPr>
        <xdr:cNvPr id="425" name="楕円 424"/>
        <xdr:cNvSpPr/>
      </xdr:nvSpPr>
      <xdr:spPr>
        <a:xfrm>
          <a:off x="10426700" y="1353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77703</xdr:rowOff>
    </xdr:from>
    <xdr:ext cx="469744" cy="259045"/>
    <xdr:sp macro="" textlink="">
      <xdr:nvSpPr>
        <xdr:cNvPr id="426" name="普通建設事業費 （ うち新規整備　）該当値テキスト"/>
        <xdr:cNvSpPr txBox="1"/>
      </xdr:nvSpPr>
      <xdr:spPr>
        <a:xfrm>
          <a:off x="10528300" y="1345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152067</xdr:rowOff>
    </xdr:from>
    <xdr:to>
      <xdr:col>50</xdr:col>
      <xdr:colOff>165100</xdr:colOff>
      <xdr:row>79</xdr:row>
      <xdr:rowOff>82217</xdr:rowOff>
    </xdr:to>
    <xdr:sp macro="" textlink="">
      <xdr:nvSpPr>
        <xdr:cNvPr id="427" name="楕円 426"/>
        <xdr:cNvSpPr/>
      </xdr:nvSpPr>
      <xdr:spPr>
        <a:xfrm>
          <a:off x="9588500" y="1352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73344</xdr:rowOff>
    </xdr:from>
    <xdr:ext cx="469744" cy="259045"/>
    <xdr:sp macro="" textlink="">
      <xdr:nvSpPr>
        <xdr:cNvPr id="428" name="テキスト ボックス 427"/>
        <xdr:cNvSpPr txBox="1"/>
      </xdr:nvSpPr>
      <xdr:spPr>
        <a:xfrm>
          <a:off x="9404428" y="1361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141018</xdr:rowOff>
    </xdr:from>
    <xdr:to>
      <xdr:col>46</xdr:col>
      <xdr:colOff>38100</xdr:colOff>
      <xdr:row>79</xdr:row>
      <xdr:rowOff>71168</xdr:rowOff>
    </xdr:to>
    <xdr:sp macro="" textlink="">
      <xdr:nvSpPr>
        <xdr:cNvPr id="429" name="楕円 428"/>
        <xdr:cNvSpPr/>
      </xdr:nvSpPr>
      <xdr:spPr>
        <a:xfrm>
          <a:off x="8699500" y="1351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62295</xdr:rowOff>
    </xdr:from>
    <xdr:ext cx="534377" cy="259045"/>
    <xdr:sp macro="" textlink="">
      <xdr:nvSpPr>
        <xdr:cNvPr id="430" name="テキスト ボックス 429"/>
        <xdr:cNvSpPr txBox="1"/>
      </xdr:nvSpPr>
      <xdr:spPr>
        <a:xfrm>
          <a:off x="8483111" y="1360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71583</xdr:rowOff>
    </xdr:from>
    <xdr:to>
      <xdr:col>41</xdr:col>
      <xdr:colOff>101600</xdr:colOff>
      <xdr:row>79</xdr:row>
      <xdr:rowOff>1733</xdr:rowOff>
    </xdr:to>
    <xdr:sp macro="" textlink="">
      <xdr:nvSpPr>
        <xdr:cNvPr id="431" name="楕円 430"/>
        <xdr:cNvSpPr/>
      </xdr:nvSpPr>
      <xdr:spPr>
        <a:xfrm>
          <a:off x="7810500" y="1344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164310</xdr:rowOff>
    </xdr:from>
    <xdr:ext cx="534377" cy="259045"/>
    <xdr:sp macro="" textlink="">
      <xdr:nvSpPr>
        <xdr:cNvPr id="432" name="テキスト ボックス 431"/>
        <xdr:cNvSpPr txBox="1"/>
      </xdr:nvSpPr>
      <xdr:spPr>
        <a:xfrm>
          <a:off x="7594111" y="1353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118852</xdr:rowOff>
    </xdr:from>
    <xdr:to>
      <xdr:col>36</xdr:col>
      <xdr:colOff>165100</xdr:colOff>
      <xdr:row>79</xdr:row>
      <xdr:rowOff>49002</xdr:rowOff>
    </xdr:to>
    <xdr:sp macro="" textlink="">
      <xdr:nvSpPr>
        <xdr:cNvPr id="433" name="楕円 432"/>
        <xdr:cNvSpPr/>
      </xdr:nvSpPr>
      <xdr:spPr>
        <a:xfrm>
          <a:off x="6921500" y="1349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40129</xdr:rowOff>
    </xdr:from>
    <xdr:ext cx="534377" cy="259045"/>
    <xdr:sp macro="" textlink="">
      <xdr:nvSpPr>
        <xdr:cNvPr id="434" name="テキスト ボックス 433"/>
        <xdr:cNvSpPr txBox="1"/>
      </xdr:nvSpPr>
      <xdr:spPr>
        <a:xfrm>
          <a:off x="6705111" y="1358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151633</xdr:rowOff>
    </xdr:from>
    <xdr:to>
      <xdr:col>55</xdr:col>
      <xdr:colOff>0</xdr:colOff>
      <xdr:row>98</xdr:row>
      <xdr:rowOff>61213</xdr:rowOff>
    </xdr:to>
    <xdr:cxnSp macro="">
      <xdr:nvCxnSpPr>
        <xdr:cNvPr id="463" name="直線コネクタ 462"/>
        <xdr:cNvCxnSpPr/>
      </xdr:nvCxnSpPr>
      <xdr:spPr>
        <a:xfrm>
          <a:off x="9639300" y="16782283"/>
          <a:ext cx="838200" cy="8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106406</xdr:rowOff>
    </xdr:from>
    <xdr:to>
      <xdr:col>50</xdr:col>
      <xdr:colOff>114300</xdr:colOff>
      <xdr:row>97</xdr:row>
      <xdr:rowOff>151633</xdr:rowOff>
    </xdr:to>
    <xdr:cxnSp macro="">
      <xdr:nvCxnSpPr>
        <xdr:cNvPr id="466" name="直線コネクタ 465"/>
        <xdr:cNvCxnSpPr/>
      </xdr:nvCxnSpPr>
      <xdr:spPr>
        <a:xfrm>
          <a:off x="8750300" y="16222706"/>
          <a:ext cx="889000" cy="559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93515</xdr:rowOff>
    </xdr:from>
    <xdr:ext cx="599010" cy="259045"/>
    <xdr:sp macro="" textlink="">
      <xdr:nvSpPr>
        <xdr:cNvPr id="468" name="テキスト ボックス 467"/>
        <xdr:cNvSpPr txBox="1"/>
      </xdr:nvSpPr>
      <xdr:spPr>
        <a:xfrm>
          <a:off x="9339795" y="1689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106406</xdr:rowOff>
    </xdr:from>
    <xdr:to>
      <xdr:col>45</xdr:col>
      <xdr:colOff>177800</xdr:colOff>
      <xdr:row>96</xdr:row>
      <xdr:rowOff>58790</xdr:rowOff>
    </xdr:to>
    <xdr:cxnSp macro="">
      <xdr:nvCxnSpPr>
        <xdr:cNvPr id="469" name="直線コネクタ 468"/>
        <xdr:cNvCxnSpPr/>
      </xdr:nvCxnSpPr>
      <xdr:spPr>
        <a:xfrm flipV="1">
          <a:off x="7861300" y="16222706"/>
          <a:ext cx="889000" cy="2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17104</xdr:rowOff>
    </xdr:from>
    <xdr:ext cx="599010" cy="259045"/>
    <xdr:sp macro="" textlink="">
      <xdr:nvSpPr>
        <xdr:cNvPr id="471" name="テキスト ボックス 470"/>
        <xdr:cNvSpPr txBox="1"/>
      </xdr:nvSpPr>
      <xdr:spPr>
        <a:xfrm>
          <a:off x="8450795" y="16819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58790</xdr:rowOff>
    </xdr:from>
    <xdr:to>
      <xdr:col>41</xdr:col>
      <xdr:colOff>50800</xdr:colOff>
      <xdr:row>96</xdr:row>
      <xdr:rowOff>161728</xdr:rowOff>
    </xdr:to>
    <xdr:cxnSp macro="">
      <xdr:nvCxnSpPr>
        <xdr:cNvPr id="472" name="直線コネクタ 471"/>
        <xdr:cNvCxnSpPr/>
      </xdr:nvCxnSpPr>
      <xdr:spPr>
        <a:xfrm flipV="1">
          <a:off x="6972300" y="16517990"/>
          <a:ext cx="889000" cy="10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55712</xdr:rowOff>
    </xdr:from>
    <xdr:ext cx="599010" cy="259045"/>
    <xdr:sp macro="" textlink="">
      <xdr:nvSpPr>
        <xdr:cNvPr id="474" name="テキスト ボックス 473"/>
        <xdr:cNvSpPr txBox="1"/>
      </xdr:nvSpPr>
      <xdr:spPr>
        <a:xfrm>
          <a:off x="7561795" y="16857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44442</xdr:rowOff>
    </xdr:from>
    <xdr:ext cx="599010" cy="259045"/>
    <xdr:sp macro="" textlink="">
      <xdr:nvSpPr>
        <xdr:cNvPr id="476" name="テキスト ボックス 475"/>
        <xdr:cNvSpPr txBox="1"/>
      </xdr:nvSpPr>
      <xdr:spPr>
        <a:xfrm>
          <a:off x="6672795" y="168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10413</xdr:rowOff>
    </xdr:from>
    <xdr:to>
      <xdr:col>55</xdr:col>
      <xdr:colOff>50800</xdr:colOff>
      <xdr:row>98</xdr:row>
      <xdr:rowOff>112013</xdr:rowOff>
    </xdr:to>
    <xdr:sp macro="" textlink="">
      <xdr:nvSpPr>
        <xdr:cNvPr id="482" name="楕円 481"/>
        <xdr:cNvSpPr/>
      </xdr:nvSpPr>
      <xdr:spPr>
        <a:xfrm>
          <a:off x="10426700" y="1681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160290</xdr:rowOff>
    </xdr:from>
    <xdr:ext cx="599010" cy="259045"/>
    <xdr:sp macro="" textlink="">
      <xdr:nvSpPr>
        <xdr:cNvPr id="483" name="普通建設事業費 （ うち更新整備　）該当値テキスト"/>
        <xdr:cNvSpPr txBox="1"/>
      </xdr:nvSpPr>
      <xdr:spPr>
        <a:xfrm>
          <a:off x="10528300" y="1679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100833</xdr:rowOff>
    </xdr:from>
    <xdr:to>
      <xdr:col>50</xdr:col>
      <xdr:colOff>165100</xdr:colOff>
      <xdr:row>98</xdr:row>
      <xdr:rowOff>30983</xdr:rowOff>
    </xdr:to>
    <xdr:sp macro="" textlink="">
      <xdr:nvSpPr>
        <xdr:cNvPr id="484" name="楕円 483"/>
        <xdr:cNvSpPr/>
      </xdr:nvSpPr>
      <xdr:spPr>
        <a:xfrm>
          <a:off x="9588500" y="1673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47510</xdr:rowOff>
    </xdr:from>
    <xdr:ext cx="599010" cy="259045"/>
    <xdr:sp macro="" textlink="">
      <xdr:nvSpPr>
        <xdr:cNvPr id="485" name="テキスト ボックス 484"/>
        <xdr:cNvSpPr txBox="1"/>
      </xdr:nvSpPr>
      <xdr:spPr>
        <a:xfrm>
          <a:off x="9339795" y="16506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55606</xdr:rowOff>
    </xdr:from>
    <xdr:to>
      <xdr:col>46</xdr:col>
      <xdr:colOff>38100</xdr:colOff>
      <xdr:row>94</xdr:row>
      <xdr:rowOff>157206</xdr:rowOff>
    </xdr:to>
    <xdr:sp macro="" textlink="">
      <xdr:nvSpPr>
        <xdr:cNvPr id="486" name="楕円 485"/>
        <xdr:cNvSpPr/>
      </xdr:nvSpPr>
      <xdr:spPr>
        <a:xfrm>
          <a:off x="8699500" y="161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2283</xdr:rowOff>
    </xdr:from>
    <xdr:ext cx="599010" cy="259045"/>
    <xdr:sp macro="" textlink="">
      <xdr:nvSpPr>
        <xdr:cNvPr id="487" name="テキスト ボックス 486"/>
        <xdr:cNvSpPr txBox="1"/>
      </xdr:nvSpPr>
      <xdr:spPr>
        <a:xfrm>
          <a:off x="8450795" y="1594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7990</xdr:rowOff>
    </xdr:from>
    <xdr:to>
      <xdr:col>41</xdr:col>
      <xdr:colOff>101600</xdr:colOff>
      <xdr:row>96</xdr:row>
      <xdr:rowOff>109590</xdr:rowOff>
    </xdr:to>
    <xdr:sp macro="" textlink="">
      <xdr:nvSpPr>
        <xdr:cNvPr id="488" name="楕円 487"/>
        <xdr:cNvSpPr/>
      </xdr:nvSpPr>
      <xdr:spPr>
        <a:xfrm>
          <a:off x="7810500" y="1646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126117</xdr:rowOff>
    </xdr:from>
    <xdr:ext cx="599010" cy="259045"/>
    <xdr:sp macro="" textlink="">
      <xdr:nvSpPr>
        <xdr:cNvPr id="489" name="テキスト ボックス 488"/>
        <xdr:cNvSpPr txBox="1"/>
      </xdr:nvSpPr>
      <xdr:spPr>
        <a:xfrm>
          <a:off x="7561795" y="1624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110928</xdr:rowOff>
    </xdr:from>
    <xdr:to>
      <xdr:col>36</xdr:col>
      <xdr:colOff>165100</xdr:colOff>
      <xdr:row>97</xdr:row>
      <xdr:rowOff>41078</xdr:rowOff>
    </xdr:to>
    <xdr:sp macro="" textlink="">
      <xdr:nvSpPr>
        <xdr:cNvPr id="490" name="楕円 489"/>
        <xdr:cNvSpPr/>
      </xdr:nvSpPr>
      <xdr:spPr>
        <a:xfrm>
          <a:off x="6921500" y="165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57605</xdr:rowOff>
    </xdr:from>
    <xdr:ext cx="599010" cy="259045"/>
    <xdr:sp macro="" textlink="">
      <xdr:nvSpPr>
        <xdr:cNvPr id="491" name="テキスト ボックス 490"/>
        <xdr:cNvSpPr txBox="1"/>
      </xdr:nvSpPr>
      <xdr:spPr>
        <a:xfrm>
          <a:off x="6672795" y="1634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40115</xdr:rowOff>
    </xdr:from>
    <xdr:to>
      <xdr:col>85</xdr:col>
      <xdr:colOff>127000</xdr:colOff>
      <xdr:row>39</xdr:row>
      <xdr:rowOff>57319</xdr:rowOff>
    </xdr:to>
    <xdr:cxnSp macro="">
      <xdr:nvCxnSpPr>
        <xdr:cNvPr id="522" name="直線コネクタ 521"/>
        <xdr:cNvCxnSpPr/>
      </xdr:nvCxnSpPr>
      <xdr:spPr>
        <a:xfrm>
          <a:off x="15481300" y="6726665"/>
          <a:ext cx="838200" cy="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xdr:rowOff>
    </xdr:from>
    <xdr:to>
      <xdr:col>81</xdr:col>
      <xdr:colOff>50800</xdr:colOff>
      <xdr:row>39</xdr:row>
      <xdr:rowOff>40115</xdr:rowOff>
    </xdr:to>
    <xdr:cxnSp macro="">
      <xdr:nvCxnSpPr>
        <xdr:cNvPr id="525" name="直線コネクタ 524"/>
        <xdr:cNvCxnSpPr/>
      </xdr:nvCxnSpPr>
      <xdr:spPr>
        <a:xfrm>
          <a:off x="14592300" y="6686673"/>
          <a:ext cx="889000" cy="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123</xdr:rowOff>
    </xdr:from>
    <xdr:to>
      <xdr:col>76</xdr:col>
      <xdr:colOff>114300</xdr:colOff>
      <xdr:row>39</xdr:row>
      <xdr:rowOff>68093</xdr:rowOff>
    </xdr:to>
    <xdr:cxnSp macro="">
      <xdr:nvCxnSpPr>
        <xdr:cNvPr id="528" name="直線コネクタ 527"/>
        <xdr:cNvCxnSpPr/>
      </xdr:nvCxnSpPr>
      <xdr:spPr>
        <a:xfrm flipV="1">
          <a:off x="13703300" y="6686673"/>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68093</xdr:rowOff>
    </xdr:from>
    <xdr:to>
      <xdr:col>71</xdr:col>
      <xdr:colOff>177800</xdr:colOff>
      <xdr:row>39</xdr:row>
      <xdr:rowOff>97239</xdr:rowOff>
    </xdr:to>
    <xdr:cxnSp macro="">
      <xdr:nvCxnSpPr>
        <xdr:cNvPr id="531" name="直線コネクタ 530"/>
        <xdr:cNvCxnSpPr/>
      </xdr:nvCxnSpPr>
      <xdr:spPr>
        <a:xfrm flipV="1">
          <a:off x="12814300" y="6754643"/>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6519</xdr:rowOff>
    </xdr:from>
    <xdr:to>
      <xdr:col>85</xdr:col>
      <xdr:colOff>177800</xdr:colOff>
      <xdr:row>39</xdr:row>
      <xdr:rowOff>108119</xdr:rowOff>
    </xdr:to>
    <xdr:sp macro="" textlink="">
      <xdr:nvSpPr>
        <xdr:cNvPr id="541" name="楕円 540"/>
        <xdr:cNvSpPr/>
      </xdr:nvSpPr>
      <xdr:spPr>
        <a:xfrm>
          <a:off x="16268700" y="669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92896</xdr:rowOff>
    </xdr:from>
    <xdr:ext cx="534377" cy="259045"/>
    <xdr:sp macro="" textlink="">
      <xdr:nvSpPr>
        <xdr:cNvPr id="542" name="災害復旧事業費該当値テキスト"/>
        <xdr:cNvSpPr txBox="1"/>
      </xdr:nvSpPr>
      <xdr:spPr>
        <a:xfrm>
          <a:off x="16370300" y="660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160765</xdr:rowOff>
    </xdr:from>
    <xdr:to>
      <xdr:col>81</xdr:col>
      <xdr:colOff>101600</xdr:colOff>
      <xdr:row>39</xdr:row>
      <xdr:rowOff>90915</xdr:rowOff>
    </xdr:to>
    <xdr:sp macro="" textlink="">
      <xdr:nvSpPr>
        <xdr:cNvPr id="543" name="楕円 542"/>
        <xdr:cNvSpPr/>
      </xdr:nvSpPr>
      <xdr:spPr>
        <a:xfrm>
          <a:off x="15430500" y="66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82042</xdr:rowOff>
    </xdr:from>
    <xdr:ext cx="534377" cy="259045"/>
    <xdr:sp macro="" textlink="">
      <xdr:nvSpPr>
        <xdr:cNvPr id="544" name="テキスト ボックス 543"/>
        <xdr:cNvSpPr txBox="1"/>
      </xdr:nvSpPr>
      <xdr:spPr>
        <a:xfrm>
          <a:off x="15214111" y="67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120773</xdr:rowOff>
    </xdr:from>
    <xdr:to>
      <xdr:col>76</xdr:col>
      <xdr:colOff>165100</xdr:colOff>
      <xdr:row>39</xdr:row>
      <xdr:rowOff>50923</xdr:rowOff>
    </xdr:to>
    <xdr:sp macro="" textlink="">
      <xdr:nvSpPr>
        <xdr:cNvPr id="545" name="楕円 544"/>
        <xdr:cNvSpPr/>
      </xdr:nvSpPr>
      <xdr:spPr>
        <a:xfrm>
          <a:off x="14541500" y="663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42050</xdr:rowOff>
    </xdr:from>
    <xdr:ext cx="534377" cy="259045"/>
    <xdr:sp macro="" textlink="">
      <xdr:nvSpPr>
        <xdr:cNvPr id="546" name="テキスト ボックス 545"/>
        <xdr:cNvSpPr txBox="1"/>
      </xdr:nvSpPr>
      <xdr:spPr>
        <a:xfrm>
          <a:off x="14325111" y="672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17293</xdr:rowOff>
    </xdr:from>
    <xdr:to>
      <xdr:col>72</xdr:col>
      <xdr:colOff>38100</xdr:colOff>
      <xdr:row>39</xdr:row>
      <xdr:rowOff>118893</xdr:rowOff>
    </xdr:to>
    <xdr:sp macro="" textlink="">
      <xdr:nvSpPr>
        <xdr:cNvPr id="547" name="楕円 546"/>
        <xdr:cNvSpPr/>
      </xdr:nvSpPr>
      <xdr:spPr>
        <a:xfrm>
          <a:off x="13652500" y="670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110020</xdr:rowOff>
    </xdr:from>
    <xdr:ext cx="469744" cy="259045"/>
    <xdr:sp macro="" textlink="">
      <xdr:nvSpPr>
        <xdr:cNvPr id="548" name="テキスト ボックス 547"/>
        <xdr:cNvSpPr txBox="1"/>
      </xdr:nvSpPr>
      <xdr:spPr>
        <a:xfrm>
          <a:off x="13468428" y="679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46439</xdr:rowOff>
    </xdr:from>
    <xdr:to>
      <xdr:col>67</xdr:col>
      <xdr:colOff>101600</xdr:colOff>
      <xdr:row>39</xdr:row>
      <xdr:rowOff>148039</xdr:rowOff>
    </xdr:to>
    <xdr:sp macro="" textlink="">
      <xdr:nvSpPr>
        <xdr:cNvPr id="549" name="楕円 548"/>
        <xdr:cNvSpPr/>
      </xdr:nvSpPr>
      <xdr:spPr>
        <a:xfrm>
          <a:off x="12763500" y="673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139166</xdr:rowOff>
    </xdr:from>
    <xdr:ext cx="378565" cy="259045"/>
    <xdr:sp macro="" textlink="">
      <xdr:nvSpPr>
        <xdr:cNvPr id="550" name="テキスト ボックス 549"/>
        <xdr:cNvSpPr txBox="1"/>
      </xdr:nvSpPr>
      <xdr:spPr>
        <a:xfrm>
          <a:off x="12625017" y="682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165484</xdr:rowOff>
    </xdr:from>
    <xdr:to>
      <xdr:col>85</xdr:col>
      <xdr:colOff>127000</xdr:colOff>
      <xdr:row>75</xdr:row>
      <xdr:rowOff>2382</xdr:rowOff>
    </xdr:to>
    <xdr:cxnSp macro="">
      <xdr:nvCxnSpPr>
        <xdr:cNvPr id="626" name="直線コネクタ 625"/>
        <xdr:cNvCxnSpPr/>
      </xdr:nvCxnSpPr>
      <xdr:spPr>
        <a:xfrm flipV="1">
          <a:off x="15481300" y="12852784"/>
          <a:ext cx="838200" cy="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60608</xdr:rowOff>
    </xdr:from>
    <xdr:ext cx="599010" cy="259045"/>
    <xdr:sp macro="" textlink="">
      <xdr:nvSpPr>
        <xdr:cNvPr id="627" name="公債費平均値テキスト"/>
        <xdr:cNvSpPr txBox="1"/>
      </xdr:nvSpPr>
      <xdr:spPr>
        <a:xfrm>
          <a:off x="16370300" y="13090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2382</xdr:rowOff>
    </xdr:from>
    <xdr:to>
      <xdr:col>81</xdr:col>
      <xdr:colOff>50800</xdr:colOff>
      <xdr:row>76</xdr:row>
      <xdr:rowOff>151921</xdr:rowOff>
    </xdr:to>
    <xdr:cxnSp macro="">
      <xdr:nvCxnSpPr>
        <xdr:cNvPr id="629" name="直線コネクタ 628"/>
        <xdr:cNvCxnSpPr/>
      </xdr:nvCxnSpPr>
      <xdr:spPr>
        <a:xfrm flipV="1">
          <a:off x="14592300" y="12861132"/>
          <a:ext cx="889000" cy="3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60972</xdr:rowOff>
    </xdr:from>
    <xdr:ext cx="599010" cy="259045"/>
    <xdr:sp macro="" textlink="">
      <xdr:nvSpPr>
        <xdr:cNvPr id="631" name="テキスト ボックス 630"/>
        <xdr:cNvSpPr txBox="1"/>
      </xdr:nvSpPr>
      <xdr:spPr>
        <a:xfrm>
          <a:off x="15181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151921</xdr:rowOff>
    </xdr:from>
    <xdr:to>
      <xdr:col>76</xdr:col>
      <xdr:colOff>114300</xdr:colOff>
      <xdr:row>77</xdr:row>
      <xdr:rowOff>22378</xdr:rowOff>
    </xdr:to>
    <xdr:cxnSp macro="">
      <xdr:nvCxnSpPr>
        <xdr:cNvPr id="632" name="直線コネクタ 631"/>
        <xdr:cNvCxnSpPr/>
      </xdr:nvCxnSpPr>
      <xdr:spPr>
        <a:xfrm flipV="1">
          <a:off x="13703300" y="13182121"/>
          <a:ext cx="889000" cy="4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65067</xdr:rowOff>
    </xdr:from>
    <xdr:ext cx="599010" cy="259045"/>
    <xdr:sp macro="" textlink="">
      <xdr:nvSpPr>
        <xdr:cNvPr id="634" name="テキスト ボックス 633"/>
        <xdr:cNvSpPr txBox="1"/>
      </xdr:nvSpPr>
      <xdr:spPr>
        <a:xfrm>
          <a:off x="14292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4763</xdr:rowOff>
    </xdr:from>
    <xdr:to>
      <xdr:col>71</xdr:col>
      <xdr:colOff>177800</xdr:colOff>
      <xdr:row>77</xdr:row>
      <xdr:rowOff>22378</xdr:rowOff>
    </xdr:to>
    <xdr:cxnSp macro="">
      <xdr:nvCxnSpPr>
        <xdr:cNvPr id="635" name="直線コネクタ 634"/>
        <xdr:cNvCxnSpPr/>
      </xdr:nvCxnSpPr>
      <xdr:spPr>
        <a:xfrm>
          <a:off x="12814300" y="13206413"/>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71691</xdr:rowOff>
    </xdr:from>
    <xdr:ext cx="599010" cy="259045"/>
    <xdr:sp macro="" textlink="">
      <xdr:nvSpPr>
        <xdr:cNvPr id="637" name="テキスト ボックス 636"/>
        <xdr:cNvSpPr txBox="1"/>
      </xdr:nvSpPr>
      <xdr:spPr>
        <a:xfrm>
          <a:off x="13403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90575</xdr:rowOff>
    </xdr:from>
    <xdr:ext cx="599010" cy="259045"/>
    <xdr:sp macro="" textlink="">
      <xdr:nvSpPr>
        <xdr:cNvPr id="639" name="テキスト ボックス 638"/>
        <xdr:cNvSpPr txBox="1"/>
      </xdr:nvSpPr>
      <xdr:spPr>
        <a:xfrm>
          <a:off x="12514795" y="13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114684</xdr:rowOff>
    </xdr:from>
    <xdr:to>
      <xdr:col>85</xdr:col>
      <xdr:colOff>177800</xdr:colOff>
      <xdr:row>75</xdr:row>
      <xdr:rowOff>44834</xdr:rowOff>
    </xdr:to>
    <xdr:sp macro="" textlink="">
      <xdr:nvSpPr>
        <xdr:cNvPr id="645" name="楕円 644"/>
        <xdr:cNvSpPr/>
      </xdr:nvSpPr>
      <xdr:spPr>
        <a:xfrm>
          <a:off x="16268700" y="1280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137561</xdr:rowOff>
    </xdr:from>
    <xdr:ext cx="599010" cy="259045"/>
    <xdr:sp macro="" textlink="">
      <xdr:nvSpPr>
        <xdr:cNvPr id="646" name="公債費該当値テキスト"/>
        <xdr:cNvSpPr txBox="1"/>
      </xdr:nvSpPr>
      <xdr:spPr>
        <a:xfrm>
          <a:off x="16370300" y="1265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123032</xdr:rowOff>
    </xdr:from>
    <xdr:to>
      <xdr:col>81</xdr:col>
      <xdr:colOff>101600</xdr:colOff>
      <xdr:row>75</xdr:row>
      <xdr:rowOff>53182</xdr:rowOff>
    </xdr:to>
    <xdr:sp macro="" textlink="">
      <xdr:nvSpPr>
        <xdr:cNvPr id="647" name="楕円 646"/>
        <xdr:cNvSpPr/>
      </xdr:nvSpPr>
      <xdr:spPr>
        <a:xfrm>
          <a:off x="15430500" y="1281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69709</xdr:rowOff>
    </xdr:from>
    <xdr:ext cx="599010" cy="259045"/>
    <xdr:sp macro="" textlink="">
      <xdr:nvSpPr>
        <xdr:cNvPr id="648" name="テキスト ボックス 647"/>
        <xdr:cNvSpPr txBox="1"/>
      </xdr:nvSpPr>
      <xdr:spPr>
        <a:xfrm>
          <a:off x="15181795" y="1258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101121</xdr:rowOff>
    </xdr:from>
    <xdr:to>
      <xdr:col>76</xdr:col>
      <xdr:colOff>165100</xdr:colOff>
      <xdr:row>77</xdr:row>
      <xdr:rowOff>31271</xdr:rowOff>
    </xdr:to>
    <xdr:sp macro="" textlink="">
      <xdr:nvSpPr>
        <xdr:cNvPr id="649" name="楕円 648"/>
        <xdr:cNvSpPr/>
      </xdr:nvSpPr>
      <xdr:spPr>
        <a:xfrm>
          <a:off x="14541500" y="1313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47798</xdr:rowOff>
    </xdr:from>
    <xdr:ext cx="599010" cy="259045"/>
    <xdr:sp macro="" textlink="">
      <xdr:nvSpPr>
        <xdr:cNvPr id="650" name="テキスト ボックス 649"/>
        <xdr:cNvSpPr txBox="1"/>
      </xdr:nvSpPr>
      <xdr:spPr>
        <a:xfrm>
          <a:off x="14292795" y="1290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143028</xdr:rowOff>
    </xdr:from>
    <xdr:to>
      <xdr:col>72</xdr:col>
      <xdr:colOff>38100</xdr:colOff>
      <xdr:row>77</xdr:row>
      <xdr:rowOff>73178</xdr:rowOff>
    </xdr:to>
    <xdr:sp macro="" textlink="">
      <xdr:nvSpPr>
        <xdr:cNvPr id="651" name="楕円 650"/>
        <xdr:cNvSpPr/>
      </xdr:nvSpPr>
      <xdr:spPr>
        <a:xfrm>
          <a:off x="13652500" y="131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89705</xdr:rowOff>
    </xdr:from>
    <xdr:ext cx="599010" cy="259045"/>
    <xdr:sp macro="" textlink="">
      <xdr:nvSpPr>
        <xdr:cNvPr id="652" name="テキスト ボックス 651"/>
        <xdr:cNvSpPr txBox="1"/>
      </xdr:nvSpPr>
      <xdr:spPr>
        <a:xfrm>
          <a:off x="13403795" y="1294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125413</xdr:rowOff>
    </xdr:from>
    <xdr:to>
      <xdr:col>67</xdr:col>
      <xdr:colOff>101600</xdr:colOff>
      <xdr:row>77</xdr:row>
      <xdr:rowOff>55563</xdr:rowOff>
    </xdr:to>
    <xdr:sp macro="" textlink="">
      <xdr:nvSpPr>
        <xdr:cNvPr id="653" name="楕円 652"/>
        <xdr:cNvSpPr/>
      </xdr:nvSpPr>
      <xdr:spPr>
        <a:xfrm>
          <a:off x="12763500" y="131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72089</xdr:rowOff>
    </xdr:from>
    <xdr:ext cx="599010" cy="259045"/>
    <xdr:sp macro="" textlink="">
      <xdr:nvSpPr>
        <xdr:cNvPr id="654" name="テキスト ボックス 653"/>
        <xdr:cNvSpPr txBox="1"/>
      </xdr:nvSpPr>
      <xdr:spPr>
        <a:xfrm>
          <a:off x="12514795" y="1293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50079</xdr:rowOff>
    </xdr:from>
    <xdr:to>
      <xdr:col>85</xdr:col>
      <xdr:colOff>127000</xdr:colOff>
      <xdr:row>98</xdr:row>
      <xdr:rowOff>103922</xdr:rowOff>
    </xdr:to>
    <xdr:cxnSp macro="">
      <xdr:nvCxnSpPr>
        <xdr:cNvPr id="681" name="直線コネクタ 680"/>
        <xdr:cNvCxnSpPr/>
      </xdr:nvCxnSpPr>
      <xdr:spPr>
        <a:xfrm>
          <a:off x="15481300" y="16680729"/>
          <a:ext cx="838200" cy="2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48543</xdr:rowOff>
    </xdr:from>
    <xdr:to>
      <xdr:col>81</xdr:col>
      <xdr:colOff>50800</xdr:colOff>
      <xdr:row>97</xdr:row>
      <xdr:rowOff>50079</xdr:rowOff>
    </xdr:to>
    <xdr:cxnSp macro="">
      <xdr:nvCxnSpPr>
        <xdr:cNvPr id="684" name="直線コネクタ 683"/>
        <xdr:cNvCxnSpPr/>
      </xdr:nvCxnSpPr>
      <xdr:spPr>
        <a:xfrm>
          <a:off x="14592300" y="16679193"/>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48543</xdr:rowOff>
    </xdr:from>
    <xdr:to>
      <xdr:col>76</xdr:col>
      <xdr:colOff>114300</xdr:colOff>
      <xdr:row>98</xdr:row>
      <xdr:rowOff>73033</xdr:rowOff>
    </xdr:to>
    <xdr:cxnSp macro="">
      <xdr:nvCxnSpPr>
        <xdr:cNvPr id="687" name="直線コネクタ 686"/>
        <xdr:cNvCxnSpPr/>
      </xdr:nvCxnSpPr>
      <xdr:spPr>
        <a:xfrm flipV="1">
          <a:off x="13703300" y="16679193"/>
          <a:ext cx="889000" cy="19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73033</xdr:rowOff>
    </xdr:from>
    <xdr:to>
      <xdr:col>71</xdr:col>
      <xdr:colOff>177800</xdr:colOff>
      <xdr:row>98</xdr:row>
      <xdr:rowOff>136545</xdr:rowOff>
    </xdr:to>
    <xdr:cxnSp macro="">
      <xdr:nvCxnSpPr>
        <xdr:cNvPr id="690" name="直線コネクタ 689"/>
        <xdr:cNvCxnSpPr/>
      </xdr:nvCxnSpPr>
      <xdr:spPr>
        <a:xfrm flipV="1">
          <a:off x="12814300" y="16875133"/>
          <a:ext cx="889000" cy="6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53122</xdr:rowOff>
    </xdr:from>
    <xdr:to>
      <xdr:col>85</xdr:col>
      <xdr:colOff>177800</xdr:colOff>
      <xdr:row>98</xdr:row>
      <xdr:rowOff>154722</xdr:rowOff>
    </xdr:to>
    <xdr:sp macro="" textlink="">
      <xdr:nvSpPr>
        <xdr:cNvPr id="700" name="楕円 699"/>
        <xdr:cNvSpPr/>
      </xdr:nvSpPr>
      <xdr:spPr>
        <a:xfrm>
          <a:off x="16268700" y="1685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139499</xdr:rowOff>
    </xdr:from>
    <xdr:ext cx="534377" cy="259045"/>
    <xdr:sp macro="" textlink="">
      <xdr:nvSpPr>
        <xdr:cNvPr id="701" name="積立金該当値テキスト"/>
        <xdr:cNvSpPr txBox="1"/>
      </xdr:nvSpPr>
      <xdr:spPr>
        <a:xfrm>
          <a:off x="16370300" y="1677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170729</xdr:rowOff>
    </xdr:from>
    <xdr:to>
      <xdr:col>81</xdr:col>
      <xdr:colOff>101600</xdr:colOff>
      <xdr:row>97</xdr:row>
      <xdr:rowOff>100879</xdr:rowOff>
    </xdr:to>
    <xdr:sp macro="" textlink="">
      <xdr:nvSpPr>
        <xdr:cNvPr id="702" name="楕円 701"/>
        <xdr:cNvSpPr/>
      </xdr:nvSpPr>
      <xdr:spPr>
        <a:xfrm>
          <a:off x="15430500" y="1662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92006</xdr:rowOff>
    </xdr:from>
    <xdr:ext cx="599010" cy="259045"/>
    <xdr:sp macro="" textlink="">
      <xdr:nvSpPr>
        <xdr:cNvPr id="703" name="テキスト ボックス 702"/>
        <xdr:cNvSpPr txBox="1"/>
      </xdr:nvSpPr>
      <xdr:spPr>
        <a:xfrm>
          <a:off x="15181795" y="16722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169193</xdr:rowOff>
    </xdr:from>
    <xdr:to>
      <xdr:col>76</xdr:col>
      <xdr:colOff>165100</xdr:colOff>
      <xdr:row>97</xdr:row>
      <xdr:rowOff>99343</xdr:rowOff>
    </xdr:to>
    <xdr:sp macro="" textlink="">
      <xdr:nvSpPr>
        <xdr:cNvPr id="704" name="楕円 703"/>
        <xdr:cNvSpPr/>
      </xdr:nvSpPr>
      <xdr:spPr>
        <a:xfrm>
          <a:off x="14541500" y="166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90470</xdr:rowOff>
    </xdr:from>
    <xdr:ext cx="599010" cy="259045"/>
    <xdr:sp macro="" textlink="">
      <xdr:nvSpPr>
        <xdr:cNvPr id="705" name="テキスト ボックス 704"/>
        <xdr:cNvSpPr txBox="1"/>
      </xdr:nvSpPr>
      <xdr:spPr>
        <a:xfrm>
          <a:off x="14292795" y="1672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22233</xdr:rowOff>
    </xdr:from>
    <xdr:to>
      <xdr:col>72</xdr:col>
      <xdr:colOff>38100</xdr:colOff>
      <xdr:row>98</xdr:row>
      <xdr:rowOff>123833</xdr:rowOff>
    </xdr:to>
    <xdr:sp macro="" textlink="">
      <xdr:nvSpPr>
        <xdr:cNvPr id="706" name="楕円 705"/>
        <xdr:cNvSpPr/>
      </xdr:nvSpPr>
      <xdr:spPr>
        <a:xfrm>
          <a:off x="13652500" y="1682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114960</xdr:rowOff>
    </xdr:from>
    <xdr:ext cx="534377" cy="259045"/>
    <xdr:sp macro="" textlink="">
      <xdr:nvSpPr>
        <xdr:cNvPr id="707" name="テキスト ボックス 706"/>
        <xdr:cNvSpPr txBox="1"/>
      </xdr:nvSpPr>
      <xdr:spPr>
        <a:xfrm>
          <a:off x="13436111" y="1691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85745</xdr:rowOff>
    </xdr:from>
    <xdr:to>
      <xdr:col>67</xdr:col>
      <xdr:colOff>101600</xdr:colOff>
      <xdr:row>99</xdr:row>
      <xdr:rowOff>15895</xdr:rowOff>
    </xdr:to>
    <xdr:sp macro="" textlink="">
      <xdr:nvSpPr>
        <xdr:cNvPr id="708" name="楕円 707"/>
        <xdr:cNvSpPr/>
      </xdr:nvSpPr>
      <xdr:spPr>
        <a:xfrm>
          <a:off x="12763500" y="168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7022</xdr:rowOff>
    </xdr:from>
    <xdr:ext cx="469744" cy="259045"/>
    <xdr:sp macro="" textlink="">
      <xdr:nvSpPr>
        <xdr:cNvPr id="709" name="テキスト ボックス 708"/>
        <xdr:cNvSpPr txBox="1"/>
      </xdr:nvSpPr>
      <xdr:spPr>
        <a:xfrm>
          <a:off x="12579428" y="1698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4" name="直線コネクタ 79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76725</xdr:rowOff>
    </xdr:from>
    <xdr:ext cx="469744" cy="259045"/>
    <xdr:sp macro="" textlink="">
      <xdr:nvSpPr>
        <xdr:cNvPr id="796" name="テキスト ボックス 795"/>
        <xdr:cNvSpPr txBox="1"/>
      </xdr:nvSpPr>
      <xdr:spPr>
        <a:xfrm>
          <a:off x="21088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7" name="直線コネクタ 79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64586</xdr:rowOff>
    </xdr:from>
    <xdr:ext cx="469744" cy="259045"/>
    <xdr:sp macro="" textlink="">
      <xdr:nvSpPr>
        <xdr:cNvPr id="799" name="テキスト ボックス 798"/>
        <xdr:cNvSpPr txBox="1"/>
      </xdr:nvSpPr>
      <xdr:spPr>
        <a:xfrm>
          <a:off x="20199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1"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4" name="楕円 81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5" name="テキスト ボックス 814"/>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146169</xdr:rowOff>
    </xdr:from>
    <xdr:to>
      <xdr:col>116</xdr:col>
      <xdr:colOff>63500</xdr:colOff>
      <xdr:row>77</xdr:row>
      <xdr:rowOff>55420</xdr:rowOff>
    </xdr:to>
    <xdr:cxnSp macro="">
      <xdr:nvCxnSpPr>
        <xdr:cNvPr id="846" name="直線コネクタ 845"/>
        <xdr:cNvCxnSpPr/>
      </xdr:nvCxnSpPr>
      <xdr:spPr>
        <a:xfrm>
          <a:off x="21323300" y="13004919"/>
          <a:ext cx="838200" cy="25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163395</xdr:rowOff>
    </xdr:from>
    <xdr:ext cx="599010" cy="259045"/>
    <xdr:sp macro="" textlink="">
      <xdr:nvSpPr>
        <xdr:cNvPr id="847" name="繰出金平均値テキスト"/>
        <xdr:cNvSpPr txBox="1"/>
      </xdr:nvSpPr>
      <xdr:spPr>
        <a:xfrm>
          <a:off x="22212300" y="12850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146169</xdr:rowOff>
    </xdr:from>
    <xdr:to>
      <xdr:col>111</xdr:col>
      <xdr:colOff>177800</xdr:colOff>
      <xdr:row>76</xdr:row>
      <xdr:rowOff>35883</xdr:rowOff>
    </xdr:to>
    <xdr:cxnSp macro="">
      <xdr:nvCxnSpPr>
        <xdr:cNvPr id="849" name="直線コネクタ 848"/>
        <xdr:cNvCxnSpPr/>
      </xdr:nvCxnSpPr>
      <xdr:spPr>
        <a:xfrm flipV="1">
          <a:off x="20434300" y="13004919"/>
          <a:ext cx="889000" cy="61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24962</xdr:rowOff>
    </xdr:from>
    <xdr:ext cx="599010" cy="259045"/>
    <xdr:sp macro="" textlink="">
      <xdr:nvSpPr>
        <xdr:cNvPr id="851" name="テキスト ボックス 850"/>
        <xdr:cNvSpPr txBox="1"/>
      </xdr:nvSpPr>
      <xdr:spPr>
        <a:xfrm>
          <a:off x="21023795" y="1305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35883</xdr:rowOff>
    </xdr:from>
    <xdr:to>
      <xdr:col>107</xdr:col>
      <xdr:colOff>50800</xdr:colOff>
      <xdr:row>76</xdr:row>
      <xdr:rowOff>44456</xdr:rowOff>
    </xdr:to>
    <xdr:cxnSp macro="">
      <xdr:nvCxnSpPr>
        <xdr:cNvPr id="852" name="直線コネクタ 851"/>
        <xdr:cNvCxnSpPr/>
      </xdr:nvCxnSpPr>
      <xdr:spPr>
        <a:xfrm flipV="1">
          <a:off x="19545300" y="13066083"/>
          <a:ext cx="8890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20174</xdr:rowOff>
    </xdr:from>
    <xdr:to>
      <xdr:col>102</xdr:col>
      <xdr:colOff>114300</xdr:colOff>
      <xdr:row>76</xdr:row>
      <xdr:rowOff>44456</xdr:rowOff>
    </xdr:to>
    <xdr:cxnSp macro="">
      <xdr:nvCxnSpPr>
        <xdr:cNvPr id="855" name="直線コネクタ 854"/>
        <xdr:cNvCxnSpPr/>
      </xdr:nvCxnSpPr>
      <xdr:spPr>
        <a:xfrm>
          <a:off x="18656300" y="13050374"/>
          <a:ext cx="889000" cy="2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4620</xdr:rowOff>
    </xdr:from>
    <xdr:to>
      <xdr:col>116</xdr:col>
      <xdr:colOff>114300</xdr:colOff>
      <xdr:row>77</xdr:row>
      <xdr:rowOff>106220</xdr:rowOff>
    </xdr:to>
    <xdr:sp macro="" textlink="">
      <xdr:nvSpPr>
        <xdr:cNvPr id="865" name="楕円 864"/>
        <xdr:cNvSpPr/>
      </xdr:nvSpPr>
      <xdr:spPr>
        <a:xfrm>
          <a:off x="22110700" y="132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90997</xdr:rowOff>
    </xdr:from>
    <xdr:ext cx="534377" cy="259045"/>
    <xdr:sp macro="" textlink="">
      <xdr:nvSpPr>
        <xdr:cNvPr id="866" name="繰出金該当値テキスト"/>
        <xdr:cNvSpPr txBox="1"/>
      </xdr:nvSpPr>
      <xdr:spPr>
        <a:xfrm>
          <a:off x="22212300" y="1312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95369</xdr:rowOff>
    </xdr:from>
    <xdr:to>
      <xdr:col>112</xdr:col>
      <xdr:colOff>38100</xdr:colOff>
      <xdr:row>76</xdr:row>
      <xdr:rowOff>25519</xdr:rowOff>
    </xdr:to>
    <xdr:sp macro="" textlink="">
      <xdr:nvSpPr>
        <xdr:cNvPr id="867" name="楕円 866"/>
        <xdr:cNvSpPr/>
      </xdr:nvSpPr>
      <xdr:spPr>
        <a:xfrm>
          <a:off x="21272500" y="1295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42046</xdr:rowOff>
    </xdr:from>
    <xdr:ext cx="599010" cy="259045"/>
    <xdr:sp macro="" textlink="">
      <xdr:nvSpPr>
        <xdr:cNvPr id="868" name="テキスト ボックス 867"/>
        <xdr:cNvSpPr txBox="1"/>
      </xdr:nvSpPr>
      <xdr:spPr>
        <a:xfrm>
          <a:off x="21023795" y="12729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156533</xdr:rowOff>
    </xdr:from>
    <xdr:to>
      <xdr:col>107</xdr:col>
      <xdr:colOff>101600</xdr:colOff>
      <xdr:row>76</xdr:row>
      <xdr:rowOff>86683</xdr:rowOff>
    </xdr:to>
    <xdr:sp macro="" textlink="">
      <xdr:nvSpPr>
        <xdr:cNvPr id="869" name="楕円 868"/>
        <xdr:cNvSpPr/>
      </xdr:nvSpPr>
      <xdr:spPr>
        <a:xfrm>
          <a:off x="20383500" y="1301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77810</xdr:rowOff>
    </xdr:from>
    <xdr:ext cx="534377" cy="259045"/>
    <xdr:sp macro="" textlink="">
      <xdr:nvSpPr>
        <xdr:cNvPr id="870" name="テキスト ボックス 869"/>
        <xdr:cNvSpPr txBox="1"/>
      </xdr:nvSpPr>
      <xdr:spPr>
        <a:xfrm>
          <a:off x="20167111" y="131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165106</xdr:rowOff>
    </xdr:from>
    <xdr:to>
      <xdr:col>102</xdr:col>
      <xdr:colOff>165100</xdr:colOff>
      <xdr:row>76</xdr:row>
      <xdr:rowOff>95256</xdr:rowOff>
    </xdr:to>
    <xdr:sp macro="" textlink="">
      <xdr:nvSpPr>
        <xdr:cNvPr id="871" name="楕円 870"/>
        <xdr:cNvSpPr/>
      </xdr:nvSpPr>
      <xdr:spPr>
        <a:xfrm>
          <a:off x="19494500" y="130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86383</xdr:rowOff>
    </xdr:from>
    <xdr:ext cx="534377" cy="259045"/>
    <xdr:sp macro="" textlink="">
      <xdr:nvSpPr>
        <xdr:cNvPr id="872" name="テキスト ボックス 871"/>
        <xdr:cNvSpPr txBox="1"/>
      </xdr:nvSpPr>
      <xdr:spPr>
        <a:xfrm>
          <a:off x="19278111" y="131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140824</xdr:rowOff>
    </xdr:from>
    <xdr:to>
      <xdr:col>98</xdr:col>
      <xdr:colOff>38100</xdr:colOff>
      <xdr:row>76</xdr:row>
      <xdr:rowOff>70974</xdr:rowOff>
    </xdr:to>
    <xdr:sp macro="" textlink="">
      <xdr:nvSpPr>
        <xdr:cNvPr id="873" name="楕円 872"/>
        <xdr:cNvSpPr/>
      </xdr:nvSpPr>
      <xdr:spPr>
        <a:xfrm>
          <a:off x="18605500" y="129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62101</xdr:rowOff>
    </xdr:from>
    <xdr:ext cx="599010" cy="259045"/>
    <xdr:sp macro="" textlink="">
      <xdr:nvSpPr>
        <xdr:cNvPr id="874" name="テキスト ボックス 873"/>
        <xdr:cNvSpPr txBox="1"/>
      </xdr:nvSpPr>
      <xdr:spPr>
        <a:xfrm>
          <a:off x="18356795" y="1309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1,295,104</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円となり、前年度金額</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1,381,147</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から大幅に減少した。概ねの性質別歳出科目で類似団体を下回る結果となった。</a:t>
          </a:r>
          <a:endParaRPr kumimoji="1" lang="en-US" altLang="ja-JP" sz="1100">
            <a:solidFill>
              <a:srgbClr val="0000FF"/>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rgbClr val="0000FF"/>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円の大幅減額となった。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木曽川右岸道路整備に伴う木曽ふれあいの郷施設移設工事が令和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年度に完了したことが主な要因である。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繰出金については、一人当たり約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54,000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円の大幅減額となった。令和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年度から上下水道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会計が特別会計から企業会計に移行したことに伴い、一般会計からの繰出金の性質が補助費等になったことが要因である。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補助費等については、一人当たり約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81,000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円の大幅増額となった。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年度から上下水道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会計が特別会計から企業会計に移行したことに伴い、一般会計からの繰出金の性質が補助費等になったことが要因である。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98,000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円の大幅減額と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繰上償還に積立てた減債基金（繰上償還のため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百万円を積立）の金額の減少が大きな要因であるが高水準であった。</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長野県大桑村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3,322
3,261
234.47
4,421,923
4,302,339
83,527
2,455,712
5,237,837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40.3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114183</xdr:rowOff>
    </xdr:from>
    <xdr:to>
      <xdr:col>24</xdr:col>
      <xdr:colOff>63500</xdr:colOff>
      <xdr:row>37</xdr:row>
      <xdr:rowOff>123927</xdr:rowOff>
    </xdr:to>
    <xdr:cxnSp macro="">
      <xdr:nvCxnSpPr>
        <xdr:cNvPr id="64" name="直線コネクタ 63"/>
        <xdr:cNvCxnSpPr/>
      </xdr:nvCxnSpPr>
      <xdr:spPr>
        <a:xfrm>
          <a:off x="3797300" y="6457833"/>
          <a:ext cx="8382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114183</xdr:rowOff>
    </xdr:from>
    <xdr:to>
      <xdr:col>19</xdr:col>
      <xdr:colOff>177800</xdr:colOff>
      <xdr:row>37</xdr:row>
      <xdr:rowOff>117583</xdr:rowOff>
    </xdr:to>
    <xdr:cxnSp macro="">
      <xdr:nvCxnSpPr>
        <xdr:cNvPr id="67" name="直線コネクタ 66"/>
        <xdr:cNvCxnSpPr/>
      </xdr:nvCxnSpPr>
      <xdr:spPr>
        <a:xfrm flipV="1">
          <a:off x="2908300" y="6457833"/>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117583</xdr:rowOff>
    </xdr:from>
    <xdr:to>
      <xdr:col>15</xdr:col>
      <xdr:colOff>50800</xdr:colOff>
      <xdr:row>37</xdr:row>
      <xdr:rowOff>123812</xdr:rowOff>
    </xdr:to>
    <xdr:cxnSp macro="">
      <xdr:nvCxnSpPr>
        <xdr:cNvPr id="70" name="直線コネクタ 69"/>
        <xdr:cNvCxnSpPr/>
      </xdr:nvCxnSpPr>
      <xdr:spPr>
        <a:xfrm flipV="1">
          <a:off x="2019300" y="6461233"/>
          <a:ext cx="889000" cy="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123812</xdr:rowOff>
    </xdr:from>
    <xdr:to>
      <xdr:col>10</xdr:col>
      <xdr:colOff>114300</xdr:colOff>
      <xdr:row>37</xdr:row>
      <xdr:rowOff>124184</xdr:rowOff>
    </xdr:to>
    <xdr:cxnSp macro="">
      <xdr:nvCxnSpPr>
        <xdr:cNvPr id="73" name="直線コネクタ 72"/>
        <xdr:cNvCxnSpPr/>
      </xdr:nvCxnSpPr>
      <xdr:spPr>
        <a:xfrm flipV="1">
          <a:off x="1130300" y="6467462"/>
          <a:ext cx="889000" cy="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73127</xdr:rowOff>
    </xdr:from>
    <xdr:to>
      <xdr:col>24</xdr:col>
      <xdr:colOff>114300</xdr:colOff>
      <xdr:row>38</xdr:row>
      <xdr:rowOff>3277</xdr:rowOff>
    </xdr:to>
    <xdr:sp macro="" textlink="">
      <xdr:nvSpPr>
        <xdr:cNvPr id="83" name="楕円 82"/>
        <xdr:cNvSpPr/>
      </xdr:nvSpPr>
      <xdr:spPr>
        <a:xfrm>
          <a:off x="4584700" y="641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51554</xdr:rowOff>
    </xdr:from>
    <xdr:ext cx="534377" cy="259045"/>
    <xdr:sp macro="" textlink="">
      <xdr:nvSpPr>
        <xdr:cNvPr id="84" name="議会費該当値テキスト"/>
        <xdr:cNvSpPr txBox="1"/>
      </xdr:nvSpPr>
      <xdr:spPr>
        <a:xfrm>
          <a:off x="4686300" y="63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63383</xdr:rowOff>
    </xdr:from>
    <xdr:to>
      <xdr:col>20</xdr:col>
      <xdr:colOff>38100</xdr:colOff>
      <xdr:row>37</xdr:row>
      <xdr:rowOff>164982</xdr:rowOff>
    </xdr:to>
    <xdr:sp macro="" textlink="">
      <xdr:nvSpPr>
        <xdr:cNvPr id="85" name="楕円 84"/>
        <xdr:cNvSpPr/>
      </xdr:nvSpPr>
      <xdr:spPr>
        <a:xfrm>
          <a:off x="3746500" y="64070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156109</xdr:rowOff>
    </xdr:from>
    <xdr:ext cx="534377" cy="259045"/>
    <xdr:sp macro="" textlink="">
      <xdr:nvSpPr>
        <xdr:cNvPr id="86" name="テキスト ボックス 85"/>
        <xdr:cNvSpPr txBox="1"/>
      </xdr:nvSpPr>
      <xdr:spPr>
        <a:xfrm>
          <a:off x="3530111" y="649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66783</xdr:rowOff>
    </xdr:from>
    <xdr:to>
      <xdr:col>15</xdr:col>
      <xdr:colOff>101600</xdr:colOff>
      <xdr:row>37</xdr:row>
      <xdr:rowOff>168384</xdr:rowOff>
    </xdr:to>
    <xdr:sp macro="" textlink="">
      <xdr:nvSpPr>
        <xdr:cNvPr id="87" name="楕円 86"/>
        <xdr:cNvSpPr/>
      </xdr:nvSpPr>
      <xdr:spPr>
        <a:xfrm>
          <a:off x="2857500" y="64104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159510</xdr:rowOff>
    </xdr:from>
    <xdr:ext cx="534377" cy="259045"/>
    <xdr:sp macro="" textlink="">
      <xdr:nvSpPr>
        <xdr:cNvPr id="88" name="テキスト ボックス 87"/>
        <xdr:cNvSpPr txBox="1"/>
      </xdr:nvSpPr>
      <xdr:spPr>
        <a:xfrm>
          <a:off x="2641111" y="650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73012</xdr:rowOff>
    </xdr:from>
    <xdr:to>
      <xdr:col>10</xdr:col>
      <xdr:colOff>165100</xdr:colOff>
      <xdr:row>38</xdr:row>
      <xdr:rowOff>3163</xdr:rowOff>
    </xdr:to>
    <xdr:sp macro="" textlink="">
      <xdr:nvSpPr>
        <xdr:cNvPr id="89" name="楕円 88"/>
        <xdr:cNvSpPr/>
      </xdr:nvSpPr>
      <xdr:spPr>
        <a:xfrm>
          <a:off x="1968500" y="64166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165740</xdr:rowOff>
    </xdr:from>
    <xdr:ext cx="534377" cy="259045"/>
    <xdr:sp macro="" textlink="">
      <xdr:nvSpPr>
        <xdr:cNvPr id="90" name="テキスト ボックス 89"/>
        <xdr:cNvSpPr txBox="1"/>
      </xdr:nvSpPr>
      <xdr:spPr>
        <a:xfrm>
          <a:off x="1752111" y="65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73384</xdr:rowOff>
    </xdr:from>
    <xdr:to>
      <xdr:col>6</xdr:col>
      <xdr:colOff>38100</xdr:colOff>
      <xdr:row>38</xdr:row>
      <xdr:rowOff>3534</xdr:rowOff>
    </xdr:to>
    <xdr:sp macro="" textlink="">
      <xdr:nvSpPr>
        <xdr:cNvPr id="91" name="楕円 90"/>
        <xdr:cNvSpPr/>
      </xdr:nvSpPr>
      <xdr:spPr>
        <a:xfrm>
          <a:off x="1079500" y="6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166111</xdr:rowOff>
    </xdr:from>
    <xdr:ext cx="534377" cy="259045"/>
    <xdr:sp macro="" textlink="">
      <xdr:nvSpPr>
        <xdr:cNvPr id="92" name="テキスト ボックス 91"/>
        <xdr:cNvSpPr txBox="1"/>
      </xdr:nvSpPr>
      <xdr:spPr>
        <a:xfrm>
          <a:off x="863111" y="6509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8938</xdr:rowOff>
    </xdr:from>
    <xdr:to>
      <xdr:col>24</xdr:col>
      <xdr:colOff>63500</xdr:colOff>
      <xdr:row>57</xdr:row>
      <xdr:rowOff>105565</xdr:rowOff>
    </xdr:to>
    <xdr:cxnSp macro="">
      <xdr:nvCxnSpPr>
        <xdr:cNvPr id="121" name="直線コネクタ 120"/>
        <xdr:cNvCxnSpPr/>
      </xdr:nvCxnSpPr>
      <xdr:spPr>
        <a:xfrm>
          <a:off x="3797300" y="9781588"/>
          <a:ext cx="838200" cy="9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159985</xdr:rowOff>
    </xdr:from>
    <xdr:to>
      <xdr:col>19</xdr:col>
      <xdr:colOff>177800</xdr:colOff>
      <xdr:row>57</xdr:row>
      <xdr:rowOff>8938</xdr:rowOff>
    </xdr:to>
    <xdr:cxnSp macro="">
      <xdr:nvCxnSpPr>
        <xdr:cNvPr id="124" name="直線コネクタ 123"/>
        <xdr:cNvCxnSpPr/>
      </xdr:nvCxnSpPr>
      <xdr:spPr>
        <a:xfrm>
          <a:off x="2908300" y="9246835"/>
          <a:ext cx="889000" cy="53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159985</xdr:rowOff>
    </xdr:from>
    <xdr:to>
      <xdr:col>15</xdr:col>
      <xdr:colOff>50800</xdr:colOff>
      <xdr:row>56</xdr:row>
      <xdr:rowOff>66665</xdr:rowOff>
    </xdr:to>
    <xdr:cxnSp macro="">
      <xdr:nvCxnSpPr>
        <xdr:cNvPr id="127" name="直線コネクタ 126"/>
        <xdr:cNvCxnSpPr/>
      </xdr:nvCxnSpPr>
      <xdr:spPr>
        <a:xfrm flipV="1">
          <a:off x="2019300" y="9246835"/>
          <a:ext cx="889000" cy="42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66905</xdr:rowOff>
    </xdr:from>
    <xdr:ext cx="599010" cy="259045"/>
    <xdr:sp macro="" textlink="">
      <xdr:nvSpPr>
        <xdr:cNvPr id="129" name="テキスト ボックス 128"/>
        <xdr:cNvSpPr txBox="1"/>
      </xdr:nvSpPr>
      <xdr:spPr>
        <a:xfrm>
          <a:off x="2608795" y="966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66665</xdr:rowOff>
    </xdr:from>
    <xdr:to>
      <xdr:col>10</xdr:col>
      <xdr:colOff>114300</xdr:colOff>
      <xdr:row>58</xdr:row>
      <xdr:rowOff>10583</xdr:rowOff>
    </xdr:to>
    <xdr:cxnSp macro="">
      <xdr:nvCxnSpPr>
        <xdr:cNvPr id="130" name="直線コネクタ 129"/>
        <xdr:cNvCxnSpPr/>
      </xdr:nvCxnSpPr>
      <xdr:spPr>
        <a:xfrm flipV="1">
          <a:off x="1130300" y="9667865"/>
          <a:ext cx="889000" cy="28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54765</xdr:rowOff>
    </xdr:from>
    <xdr:to>
      <xdr:col>24</xdr:col>
      <xdr:colOff>114300</xdr:colOff>
      <xdr:row>57</xdr:row>
      <xdr:rowOff>156365</xdr:rowOff>
    </xdr:to>
    <xdr:sp macro="" textlink="">
      <xdr:nvSpPr>
        <xdr:cNvPr id="140" name="楕円 139"/>
        <xdr:cNvSpPr/>
      </xdr:nvSpPr>
      <xdr:spPr>
        <a:xfrm>
          <a:off x="4584700" y="982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141142</xdr:rowOff>
    </xdr:from>
    <xdr:ext cx="599010" cy="259045"/>
    <xdr:sp macro="" textlink="">
      <xdr:nvSpPr>
        <xdr:cNvPr id="141" name="総務費該当値テキスト"/>
        <xdr:cNvSpPr txBox="1"/>
      </xdr:nvSpPr>
      <xdr:spPr>
        <a:xfrm>
          <a:off x="4686300" y="974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129588</xdr:rowOff>
    </xdr:from>
    <xdr:to>
      <xdr:col>20</xdr:col>
      <xdr:colOff>38100</xdr:colOff>
      <xdr:row>57</xdr:row>
      <xdr:rowOff>59738</xdr:rowOff>
    </xdr:to>
    <xdr:sp macro="" textlink="">
      <xdr:nvSpPr>
        <xdr:cNvPr id="142" name="楕円 141"/>
        <xdr:cNvSpPr/>
      </xdr:nvSpPr>
      <xdr:spPr>
        <a:xfrm>
          <a:off x="3746500" y="973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50865</xdr:rowOff>
    </xdr:from>
    <xdr:ext cx="599010" cy="259045"/>
    <xdr:sp macro="" textlink="">
      <xdr:nvSpPr>
        <xdr:cNvPr id="143" name="テキスト ボックス 142"/>
        <xdr:cNvSpPr txBox="1"/>
      </xdr:nvSpPr>
      <xdr:spPr>
        <a:xfrm>
          <a:off x="3497795" y="982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109185</xdr:rowOff>
    </xdr:from>
    <xdr:to>
      <xdr:col>15</xdr:col>
      <xdr:colOff>101600</xdr:colOff>
      <xdr:row>54</xdr:row>
      <xdr:rowOff>39335</xdr:rowOff>
    </xdr:to>
    <xdr:sp macro="" textlink="">
      <xdr:nvSpPr>
        <xdr:cNvPr id="144" name="楕円 143"/>
        <xdr:cNvSpPr/>
      </xdr:nvSpPr>
      <xdr:spPr>
        <a:xfrm>
          <a:off x="2857500" y="919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55862</xdr:rowOff>
    </xdr:from>
    <xdr:ext cx="599010" cy="259045"/>
    <xdr:sp macro="" textlink="">
      <xdr:nvSpPr>
        <xdr:cNvPr id="145" name="テキスト ボックス 144"/>
        <xdr:cNvSpPr txBox="1"/>
      </xdr:nvSpPr>
      <xdr:spPr>
        <a:xfrm>
          <a:off x="2608795" y="897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15865</xdr:rowOff>
    </xdr:from>
    <xdr:to>
      <xdr:col>10</xdr:col>
      <xdr:colOff>165100</xdr:colOff>
      <xdr:row>56</xdr:row>
      <xdr:rowOff>117465</xdr:rowOff>
    </xdr:to>
    <xdr:sp macro="" textlink="">
      <xdr:nvSpPr>
        <xdr:cNvPr id="146" name="楕円 145"/>
        <xdr:cNvSpPr/>
      </xdr:nvSpPr>
      <xdr:spPr>
        <a:xfrm>
          <a:off x="1968500" y="961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108592</xdr:rowOff>
    </xdr:from>
    <xdr:ext cx="599010" cy="259045"/>
    <xdr:sp macro="" textlink="">
      <xdr:nvSpPr>
        <xdr:cNvPr id="147" name="テキスト ボックス 146"/>
        <xdr:cNvSpPr txBox="1"/>
      </xdr:nvSpPr>
      <xdr:spPr>
        <a:xfrm>
          <a:off x="1719795" y="970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131233</xdr:rowOff>
    </xdr:from>
    <xdr:to>
      <xdr:col>6</xdr:col>
      <xdr:colOff>38100</xdr:colOff>
      <xdr:row>58</xdr:row>
      <xdr:rowOff>61383</xdr:rowOff>
    </xdr:to>
    <xdr:sp macro="" textlink="">
      <xdr:nvSpPr>
        <xdr:cNvPr id="148" name="楕円 147"/>
        <xdr:cNvSpPr/>
      </xdr:nvSpPr>
      <xdr:spPr>
        <a:xfrm>
          <a:off x="1079500" y="990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52510</xdr:rowOff>
    </xdr:from>
    <xdr:ext cx="599010" cy="259045"/>
    <xdr:sp macro="" textlink="">
      <xdr:nvSpPr>
        <xdr:cNvPr id="149" name="テキスト ボックス 148"/>
        <xdr:cNvSpPr txBox="1"/>
      </xdr:nvSpPr>
      <xdr:spPr>
        <a:xfrm>
          <a:off x="830795" y="9996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37392</xdr:rowOff>
    </xdr:from>
    <xdr:to>
      <xdr:col>24</xdr:col>
      <xdr:colOff>63500</xdr:colOff>
      <xdr:row>75</xdr:row>
      <xdr:rowOff>110110</xdr:rowOff>
    </xdr:to>
    <xdr:cxnSp macro="">
      <xdr:nvCxnSpPr>
        <xdr:cNvPr id="177" name="直線コネクタ 176"/>
        <xdr:cNvCxnSpPr/>
      </xdr:nvCxnSpPr>
      <xdr:spPr>
        <a:xfrm flipV="1">
          <a:off x="3797300" y="12724692"/>
          <a:ext cx="838200" cy="24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95916</xdr:rowOff>
    </xdr:from>
    <xdr:ext cx="599010" cy="259045"/>
    <xdr:sp macro="" textlink="">
      <xdr:nvSpPr>
        <xdr:cNvPr id="178" name="民生費平均値テキスト"/>
        <xdr:cNvSpPr txBox="1"/>
      </xdr:nvSpPr>
      <xdr:spPr>
        <a:xfrm>
          <a:off x="4686300" y="12783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110110</xdr:rowOff>
    </xdr:from>
    <xdr:to>
      <xdr:col>19</xdr:col>
      <xdr:colOff>177800</xdr:colOff>
      <xdr:row>75</xdr:row>
      <xdr:rowOff>137670</xdr:rowOff>
    </xdr:to>
    <xdr:cxnSp macro="">
      <xdr:nvCxnSpPr>
        <xdr:cNvPr id="180" name="直線コネクタ 179"/>
        <xdr:cNvCxnSpPr/>
      </xdr:nvCxnSpPr>
      <xdr:spPr>
        <a:xfrm flipV="1">
          <a:off x="2908300" y="12968860"/>
          <a:ext cx="889000" cy="27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137670</xdr:rowOff>
    </xdr:from>
    <xdr:to>
      <xdr:col>15</xdr:col>
      <xdr:colOff>50800</xdr:colOff>
      <xdr:row>76</xdr:row>
      <xdr:rowOff>89120</xdr:rowOff>
    </xdr:to>
    <xdr:cxnSp macro="">
      <xdr:nvCxnSpPr>
        <xdr:cNvPr id="183" name="直線コネクタ 182"/>
        <xdr:cNvCxnSpPr/>
      </xdr:nvCxnSpPr>
      <xdr:spPr>
        <a:xfrm flipV="1">
          <a:off x="2019300" y="12996420"/>
          <a:ext cx="889000" cy="12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89120</xdr:rowOff>
    </xdr:from>
    <xdr:to>
      <xdr:col>10</xdr:col>
      <xdr:colOff>114300</xdr:colOff>
      <xdr:row>76</xdr:row>
      <xdr:rowOff>97766</xdr:rowOff>
    </xdr:to>
    <xdr:cxnSp macro="">
      <xdr:nvCxnSpPr>
        <xdr:cNvPr id="186" name="直線コネクタ 185"/>
        <xdr:cNvCxnSpPr/>
      </xdr:nvCxnSpPr>
      <xdr:spPr>
        <a:xfrm flipV="1">
          <a:off x="1130300" y="13119320"/>
          <a:ext cx="889000" cy="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158042</xdr:rowOff>
    </xdr:from>
    <xdr:to>
      <xdr:col>24</xdr:col>
      <xdr:colOff>114300</xdr:colOff>
      <xdr:row>74</xdr:row>
      <xdr:rowOff>88192</xdr:rowOff>
    </xdr:to>
    <xdr:sp macro="" textlink="">
      <xdr:nvSpPr>
        <xdr:cNvPr id="196" name="楕円 195"/>
        <xdr:cNvSpPr/>
      </xdr:nvSpPr>
      <xdr:spPr>
        <a:xfrm>
          <a:off x="4584700" y="1267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9469</xdr:rowOff>
    </xdr:from>
    <xdr:ext cx="599010" cy="259045"/>
    <xdr:sp macro="" textlink="">
      <xdr:nvSpPr>
        <xdr:cNvPr id="197" name="民生費該当値テキスト"/>
        <xdr:cNvSpPr txBox="1"/>
      </xdr:nvSpPr>
      <xdr:spPr>
        <a:xfrm>
          <a:off x="4686300" y="1252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59310</xdr:rowOff>
    </xdr:from>
    <xdr:to>
      <xdr:col>20</xdr:col>
      <xdr:colOff>38100</xdr:colOff>
      <xdr:row>75</xdr:row>
      <xdr:rowOff>160911</xdr:rowOff>
    </xdr:to>
    <xdr:sp macro="" textlink="">
      <xdr:nvSpPr>
        <xdr:cNvPr id="198" name="楕円 197"/>
        <xdr:cNvSpPr/>
      </xdr:nvSpPr>
      <xdr:spPr>
        <a:xfrm>
          <a:off x="3746500" y="129180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152037</xdr:rowOff>
    </xdr:from>
    <xdr:ext cx="599010" cy="259045"/>
    <xdr:sp macro="" textlink="">
      <xdr:nvSpPr>
        <xdr:cNvPr id="199" name="テキスト ボックス 198"/>
        <xdr:cNvSpPr txBox="1"/>
      </xdr:nvSpPr>
      <xdr:spPr>
        <a:xfrm>
          <a:off x="3497795" y="13010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86870</xdr:rowOff>
    </xdr:from>
    <xdr:to>
      <xdr:col>15</xdr:col>
      <xdr:colOff>101600</xdr:colOff>
      <xdr:row>76</xdr:row>
      <xdr:rowOff>17019</xdr:rowOff>
    </xdr:to>
    <xdr:sp macro="" textlink="">
      <xdr:nvSpPr>
        <xdr:cNvPr id="200" name="楕円 199"/>
        <xdr:cNvSpPr/>
      </xdr:nvSpPr>
      <xdr:spPr>
        <a:xfrm>
          <a:off x="2857500" y="129456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8148</xdr:rowOff>
    </xdr:from>
    <xdr:ext cx="599010" cy="259045"/>
    <xdr:sp macro="" textlink="">
      <xdr:nvSpPr>
        <xdr:cNvPr id="201" name="テキスト ボックス 200"/>
        <xdr:cNvSpPr txBox="1"/>
      </xdr:nvSpPr>
      <xdr:spPr>
        <a:xfrm>
          <a:off x="2608795" y="1303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38320</xdr:rowOff>
    </xdr:from>
    <xdr:to>
      <xdr:col>10</xdr:col>
      <xdr:colOff>165100</xdr:colOff>
      <xdr:row>76</xdr:row>
      <xdr:rowOff>139920</xdr:rowOff>
    </xdr:to>
    <xdr:sp macro="" textlink="">
      <xdr:nvSpPr>
        <xdr:cNvPr id="202" name="楕円 201"/>
        <xdr:cNvSpPr/>
      </xdr:nvSpPr>
      <xdr:spPr>
        <a:xfrm>
          <a:off x="1968500" y="1306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131047</xdr:rowOff>
    </xdr:from>
    <xdr:ext cx="599010" cy="259045"/>
    <xdr:sp macro="" textlink="">
      <xdr:nvSpPr>
        <xdr:cNvPr id="203" name="テキスト ボックス 202"/>
        <xdr:cNvSpPr txBox="1"/>
      </xdr:nvSpPr>
      <xdr:spPr>
        <a:xfrm>
          <a:off x="1719795" y="1316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46966</xdr:rowOff>
    </xdr:from>
    <xdr:to>
      <xdr:col>6</xdr:col>
      <xdr:colOff>38100</xdr:colOff>
      <xdr:row>76</xdr:row>
      <xdr:rowOff>148566</xdr:rowOff>
    </xdr:to>
    <xdr:sp macro="" textlink="">
      <xdr:nvSpPr>
        <xdr:cNvPr id="204" name="楕円 203"/>
        <xdr:cNvSpPr/>
      </xdr:nvSpPr>
      <xdr:spPr>
        <a:xfrm>
          <a:off x="1079500" y="1307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139693</xdr:rowOff>
    </xdr:from>
    <xdr:ext cx="599010" cy="259045"/>
    <xdr:sp macro="" textlink="">
      <xdr:nvSpPr>
        <xdr:cNvPr id="205" name="テキスト ボックス 204"/>
        <xdr:cNvSpPr txBox="1"/>
      </xdr:nvSpPr>
      <xdr:spPr>
        <a:xfrm>
          <a:off x="830795" y="1316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23444</xdr:rowOff>
    </xdr:from>
    <xdr:to>
      <xdr:col>24</xdr:col>
      <xdr:colOff>63500</xdr:colOff>
      <xdr:row>98</xdr:row>
      <xdr:rowOff>33463</xdr:rowOff>
    </xdr:to>
    <xdr:cxnSp macro="">
      <xdr:nvCxnSpPr>
        <xdr:cNvPr id="236" name="直線コネクタ 235"/>
        <xdr:cNvCxnSpPr/>
      </xdr:nvCxnSpPr>
      <xdr:spPr>
        <a:xfrm>
          <a:off x="3797300" y="16825544"/>
          <a:ext cx="838200" cy="1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6390</xdr:rowOff>
    </xdr:from>
    <xdr:to>
      <xdr:col>19</xdr:col>
      <xdr:colOff>177800</xdr:colOff>
      <xdr:row>98</xdr:row>
      <xdr:rowOff>23444</xdr:rowOff>
    </xdr:to>
    <xdr:cxnSp macro="">
      <xdr:nvCxnSpPr>
        <xdr:cNvPr id="239" name="直線コネクタ 238"/>
        <xdr:cNvCxnSpPr/>
      </xdr:nvCxnSpPr>
      <xdr:spPr>
        <a:xfrm>
          <a:off x="2908300" y="16808490"/>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6390</xdr:rowOff>
    </xdr:from>
    <xdr:to>
      <xdr:col>15</xdr:col>
      <xdr:colOff>50800</xdr:colOff>
      <xdr:row>98</xdr:row>
      <xdr:rowOff>75202</xdr:rowOff>
    </xdr:to>
    <xdr:cxnSp macro="">
      <xdr:nvCxnSpPr>
        <xdr:cNvPr id="242" name="直線コネクタ 241"/>
        <xdr:cNvCxnSpPr/>
      </xdr:nvCxnSpPr>
      <xdr:spPr>
        <a:xfrm flipV="1">
          <a:off x="2019300" y="16808490"/>
          <a:ext cx="889000" cy="6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67303</xdr:rowOff>
    </xdr:from>
    <xdr:to>
      <xdr:col>10</xdr:col>
      <xdr:colOff>114300</xdr:colOff>
      <xdr:row>98</xdr:row>
      <xdr:rowOff>75202</xdr:rowOff>
    </xdr:to>
    <xdr:cxnSp macro="">
      <xdr:nvCxnSpPr>
        <xdr:cNvPr id="245" name="直線コネクタ 244"/>
        <xdr:cNvCxnSpPr/>
      </xdr:nvCxnSpPr>
      <xdr:spPr>
        <a:xfrm>
          <a:off x="1130300" y="16869403"/>
          <a:ext cx="889000" cy="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154113</xdr:rowOff>
    </xdr:from>
    <xdr:to>
      <xdr:col>24</xdr:col>
      <xdr:colOff>114300</xdr:colOff>
      <xdr:row>98</xdr:row>
      <xdr:rowOff>84263</xdr:rowOff>
    </xdr:to>
    <xdr:sp macro="" textlink="">
      <xdr:nvSpPr>
        <xdr:cNvPr id="255" name="楕円 254"/>
        <xdr:cNvSpPr/>
      </xdr:nvSpPr>
      <xdr:spPr>
        <a:xfrm>
          <a:off x="4584700" y="1678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69040</xdr:rowOff>
    </xdr:from>
    <xdr:ext cx="534377" cy="259045"/>
    <xdr:sp macro="" textlink="">
      <xdr:nvSpPr>
        <xdr:cNvPr id="256" name="衛生費該当値テキスト"/>
        <xdr:cNvSpPr txBox="1"/>
      </xdr:nvSpPr>
      <xdr:spPr>
        <a:xfrm>
          <a:off x="4686300" y="1669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144094</xdr:rowOff>
    </xdr:from>
    <xdr:to>
      <xdr:col>20</xdr:col>
      <xdr:colOff>38100</xdr:colOff>
      <xdr:row>98</xdr:row>
      <xdr:rowOff>74244</xdr:rowOff>
    </xdr:to>
    <xdr:sp macro="" textlink="">
      <xdr:nvSpPr>
        <xdr:cNvPr id="257" name="楕円 256"/>
        <xdr:cNvSpPr/>
      </xdr:nvSpPr>
      <xdr:spPr>
        <a:xfrm>
          <a:off x="3746500" y="1677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65371</xdr:rowOff>
    </xdr:from>
    <xdr:ext cx="534377" cy="259045"/>
    <xdr:sp macro="" textlink="">
      <xdr:nvSpPr>
        <xdr:cNvPr id="258" name="テキスト ボックス 257"/>
        <xdr:cNvSpPr txBox="1"/>
      </xdr:nvSpPr>
      <xdr:spPr>
        <a:xfrm>
          <a:off x="3530111" y="1686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127040</xdr:rowOff>
    </xdr:from>
    <xdr:to>
      <xdr:col>15</xdr:col>
      <xdr:colOff>101600</xdr:colOff>
      <xdr:row>98</xdr:row>
      <xdr:rowOff>57190</xdr:rowOff>
    </xdr:to>
    <xdr:sp macro="" textlink="">
      <xdr:nvSpPr>
        <xdr:cNvPr id="259" name="楕円 258"/>
        <xdr:cNvSpPr/>
      </xdr:nvSpPr>
      <xdr:spPr>
        <a:xfrm>
          <a:off x="2857500" y="1675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48317</xdr:rowOff>
    </xdr:from>
    <xdr:ext cx="534377" cy="259045"/>
    <xdr:sp macro="" textlink="">
      <xdr:nvSpPr>
        <xdr:cNvPr id="260" name="テキスト ボックス 259"/>
        <xdr:cNvSpPr txBox="1"/>
      </xdr:nvSpPr>
      <xdr:spPr>
        <a:xfrm>
          <a:off x="2641111" y="1685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24402</xdr:rowOff>
    </xdr:from>
    <xdr:to>
      <xdr:col>10</xdr:col>
      <xdr:colOff>165100</xdr:colOff>
      <xdr:row>98</xdr:row>
      <xdr:rowOff>126002</xdr:rowOff>
    </xdr:to>
    <xdr:sp macro="" textlink="">
      <xdr:nvSpPr>
        <xdr:cNvPr id="261" name="楕円 260"/>
        <xdr:cNvSpPr/>
      </xdr:nvSpPr>
      <xdr:spPr>
        <a:xfrm>
          <a:off x="1968500" y="1682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117129</xdr:rowOff>
    </xdr:from>
    <xdr:ext cx="534377" cy="259045"/>
    <xdr:sp macro="" textlink="">
      <xdr:nvSpPr>
        <xdr:cNvPr id="262" name="テキスト ボックス 261"/>
        <xdr:cNvSpPr txBox="1"/>
      </xdr:nvSpPr>
      <xdr:spPr>
        <a:xfrm>
          <a:off x="1752111" y="1691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16503</xdr:rowOff>
    </xdr:from>
    <xdr:to>
      <xdr:col>6</xdr:col>
      <xdr:colOff>38100</xdr:colOff>
      <xdr:row>98</xdr:row>
      <xdr:rowOff>118103</xdr:rowOff>
    </xdr:to>
    <xdr:sp macro="" textlink="">
      <xdr:nvSpPr>
        <xdr:cNvPr id="263" name="楕円 262"/>
        <xdr:cNvSpPr/>
      </xdr:nvSpPr>
      <xdr:spPr>
        <a:xfrm>
          <a:off x="1079500" y="1681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109230</xdr:rowOff>
    </xdr:from>
    <xdr:ext cx="534377" cy="259045"/>
    <xdr:sp macro="" textlink="">
      <xdr:nvSpPr>
        <xdr:cNvPr id="264" name="テキスト ボックス 263"/>
        <xdr:cNvSpPr txBox="1"/>
      </xdr:nvSpPr>
      <xdr:spPr>
        <a:xfrm>
          <a:off x="863111" y="1691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16764</xdr:rowOff>
    </xdr:from>
    <xdr:to>
      <xdr:col>55</xdr:col>
      <xdr:colOff>0</xdr:colOff>
      <xdr:row>39</xdr:row>
      <xdr:rowOff>17399</xdr:rowOff>
    </xdr:to>
    <xdr:cxnSp macro="">
      <xdr:nvCxnSpPr>
        <xdr:cNvPr id="293" name="直線コネクタ 292"/>
        <xdr:cNvCxnSpPr/>
      </xdr:nvCxnSpPr>
      <xdr:spPr>
        <a:xfrm flipV="1">
          <a:off x="9639300" y="6703314"/>
          <a:ext cx="8382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79773</xdr:rowOff>
    </xdr:from>
    <xdr:ext cx="378565" cy="259045"/>
    <xdr:sp macro="" textlink="">
      <xdr:nvSpPr>
        <xdr:cNvPr id="294" name="労働費平均値テキスト"/>
        <xdr:cNvSpPr txBox="1"/>
      </xdr:nvSpPr>
      <xdr:spPr>
        <a:xfrm>
          <a:off x="10528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17399</xdr:rowOff>
    </xdr:from>
    <xdr:to>
      <xdr:col>50</xdr:col>
      <xdr:colOff>114300</xdr:colOff>
      <xdr:row>39</xdr:row>
      <xdr:rowOff>18034</xdr:rowOff>
    </xdr:to>
    <xdr:cxnSp macro="">
      <xdr:nvCxnSpPr>
        <xdr:cNvPr id="296" name="直線コネクタ 295"/>
        <xdr:cNvCxnSpPr/>
      </xdr:nvCxnSpPr>
      <xdr:spPr>
        <a:xfrm flipV="1">
          <a:off x="8750300" y="6703949"/>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100982</xdr:rowOff>
    </xdr:from>
    <xdr:ext cx="469744" cy="259045"/>
    <xdr:sp macro="" textlink="">
      <xdr:nvSpPr>
        <xdr:cNvPr id="298" name="テキスト ボックス 297"/>
        <xdr:cNvSpPr txBox="1"/>
      </xdr:nvSpPr>
      <xdr:spPr>
        <a:xfrm>
          <a:off x="9404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18034</xdr:rowOff>
    </xdr:from>
    <xdr:to>
      <xdr:col>45</xdr:col>
      <xdr:colOff>177800</xdr:colOff>
      <xdr:row>39</xdr:row>
      <xdr:rowOff>18923</xdr:rowOff>
    </xdr:to>
    <xdr:cxnSp macro="">
      <xdr:nvCxnSpPr>
        <xdr:cNvPr id="299" name="直線コネクタ 298"/>
        <xdr:cNvCxnSpPr/>
      </xdr:nvCxnSpPr>
      <xdr:spPr>
        <a:xfrm flipV="1">
          <a:off x="7861300" y="670458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9415</xdr:rowOff>
    </xdr:from>
    <xdr:ext cx="378565" cy="259045"/>
    <xdr:sp macro="" textlink="">
      <xdr:nvSpPr>
        <xdr:cNvPr id="301" name="テキスト ボックス 300"/>
        <xdr:cNvSpPr txBox="1"/>
      </xdr:nvSpPr>
      <xdr:spPr>
        <a:xfrm>
          <a:off x="8561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18923</xdr:rowOff>
    </xdr:from>
    <xdr:to>
      <xdr:col>41</xdr:col>
      <xdr:colOff>50800</xdr:colOff>
      <xdr:row>39</xdr:row>
      <xdr:rowOff>19812</xdr:rowOff>
    </xdr:to>
    <xdr:cxnSp macro="">
      <xdr:nvCxnSpPr>
        <xdr:cNvPr id="302" name="直線コネクタ 301"/>
        <xdr:cNvCxnSpPr/>
      </xdr:nvCxnSpPr>
      <xdr:spPr>
        <a:xfrm flipV="1">
          <a:off x="6972300" y="6705473"/>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123588</xdr:rowOff>
    </xdr:from>
    <xdr:ext cx="469744" cy="259045"/>
    <xdr:sp macro="" textlink="">
      <xdr:nvSpPr>
        <xdr:cNvPr id="304" name="テキスト ボックス 303"/>
        <xdr:cNvSpPr txBox="1"/>
      </xdr:nvSpPr>
      <xdr:spPr>
        <a:xfrm>
          <a:off x="7626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150004</xdr:rowOff>
    </xdr:from>
    <xdr:ext cx="469744" cy="259045"/>
    <xdr:sp macro="" textlink="">
      <xdr:nvSpPr>
        <xdr:cNvPr id="306" name="テキスト ボックス 305"/>
        <xdr:cNvSpPr txBox="1"/>
      </xdr:nvSpPr>
      <xdr:spPr>
        <a:xfrm>
          <a:off x="6737428" y="632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137414</xdr:rowOff>
    </xdr:from>
    <xdr:to>
      <xdr:col>55</xdr:col>
      <xdr:colOff>50800</xdr:colOff>
      <xdr:row>39</xdr:row>
      <xdr:rowOff>67564</xdr:rowOff>
    </xdr:to>
    <xdr:sp macro="" textlink="">
      <xdr:nvSpPr>
        <xdr:cNvPr id="312" name="楕円 311"/>
        <xdr:cNvSpPr/>
      </xdr:nvSpPr>
      <xdr:spPr>
        <a:xfrm>
          <a:off x="104267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52341</xdr:rowOff>
    </xdr:from>
    <xdr:ext cx="378565" cy="259045"/>
    <xdr:sp macro="" textlink="">
      <xdr:nvSpPr>
        <xdr:cNvPr id="313" name="労働費該当値テキスト"/>
        <xdr:cNvSpPr txBox="1"/>
      </xdr:nvSpPr>
      <xdr:spPr>
        <a:xfrm>
          <a:off x="10528300" y="6567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138049</xdr:rowOff>
    </xdr:from>
    <xdr:to>
      <xdr:col>50</xdr:col>
      <xdr:colOff>165100</xdr:colOff>
      <xdr:row>39</xdr:row>
      <xdr:rowOff>68199</xdr:rowOff>
    </xdr:to>
    <xdr:sp macro="" textlink="">
      <xdr:nvSpPr>
        <xdr:cNvPr id="314" name="楕円 313"/>
        <xdr:cNvSpPr/>
      </xdr:nvSpPr>
      <xdr:spPr>
        <a:xfrm>
          <a:off x="9588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59326</xdr:rowOff>
    </xdr:from>
    <xdr:ext cx="378565" cy="259045"/>
    <xdr:sp macro="" textlink="">
      <xdr:nvSpPr>
        <xdr:cNvPr id="315" name="テキスト ボックス 314"/>
        <xdr:cNvSpPr txBox="1"/>
      </xdr:nvSpPr>
      <xdr:spPr>
        <a:xfrm>
          <a:off x="9450017" y="6745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138684</xdr:rowOff>
    </xdr:from>
    <xdr:to>
      <xdr:col>46</xdr:col>
      <xdr:colOff>38100</xdr:colOff>
      <xdr:row>39</xdr:row>
      <xdr:rowOff>68834</xdr:rowOff>
    </xdr:to>
    <xdr:sp macro="" textlink="">
      <xdr:nvSpPr>
        <xdr:cNvPr id="316" name="楕円 315"/>
        <xdr:cNvSpPr/>
      </xdr:nvSpPr>
      <xdr:spPr>
        <a:xfrm>
          <a:off x="8699500" y="6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59961</xdr:rowOff>
    </xdr:from>
    <xdr:ext cx="378565" cy="259045"/>
    <xdr:sp macro="" textlink="">
      <xdr:nvSpPr>
        <xdr:cNvPr id="317" name="テキスト ボックス 316"/>
        <xdr:cNvSpPr txBox="1"/>
      </xdr:nvSpPr>
      <xdr:spPr>
        <a:xfrm>
          <a:off x="8561017" y="6746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139573</xdr:rowOff>
    </xdr:from>
    <xdr:to>
      <xdr:col>41</xdr:col>
      <xdr:colOff>101600</xdr:colOff>
      <xdr:row>39</xdr:row>
      <xdr:rowOff>69723</xdr:rowOff>
    </xdr:to>
    <xdr:sp macro="" textlink="">
      <xdr:nvSpPr>
        <xdr:cNvPr id="318" name="楕円 317"/>
        <xdr:cNvSpPr/>
      </xdr:nvSpPr>
      <xdr:spPr>
        <a:xfrm>
          <a:off x="7810500" y="66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60850</xdr:rowOff>
    </xdr:from>
    <xdr:ext cx="378565" cy="259045"/>
    <xdr:sp macro="" textlink="">
      <xdr:nvSpPr>
        <xdr:cNvPr id="319" name="テキスト ボックス 318"/>
        <xdr:cNvSpPr txBox="1"/>
      </xdr:nvSpPr>
      <xdr:spPr>
        <a:xfrm>
          <a:off x="7672017" y="6747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140462</xdr:rowOff>
    </xdr:from>
    <xdr:to>
      <xdr:col>36</xdr:col>
      <xdr:colOff>165100</xdr:colOff>
      <xdr:row>39</xdr:row>
      <xdr:rowOff>70612</xdr:rowOff>
    </xdr:to>
    <xdr:sp macro="" textlink="">
      <xdr:nvSpPr>
        <xdr:cNvPr id="320" name="楕円 319"/>
        <xdr:cNvSpPr/>
      </xdr:nvSpPr>
      <xdr:spPr>
        <a:xfrm>
          <a:off x="6921500" y="665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61739</xdr:rowOff>
    </xdr:from>
    <xdr:ext cx="378565" cy="259045"/>
    <xdr:sp macro="" textlink="">
      <xdr:nvSpPr>
        <xdr:cNvPr id="321" name="テキスト ボックス 320"/>
        <xdr:cNvSpPr txBox="1"/>
      </xdr:nvSpPr>
      <xdr:spPr>
        <a:xfrm>
          <a:off x="6783017" y="67482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124931</xdr:rowOff>
    </xdr:from>
    <xdr:to>
      <xdr:col>55</xdr:col>
      <xdr:colOff>0</xdr:colOff>
      <xdr:row>58</xdr:row>
      <xdr:rowOff>150781</xdr:rowOff>
    </xdr:to>
    <xdr:cxnSp macro="">
      <xdr:nvCxnSpPr>
        <xdr:cNvPr id="352" name="直線コネクタ 351"/>
        <xdr:cNvCxnSpPr/>
      </xdr:nvCxnSpPr>
      <xdr:spPr>
        <a:xfrm>
          <a:off x="9639300" y="10069031"/>
          <a:ext cx="838200" cy="2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124931</xdr:rowOff>
    </xdr:from>
    <xdr:to>
      <xdr:col>50</xdr:col>
      <xdr:colOff>114300</xdr:colOff>
      <xdr:row>58</xdr:row>
      <xdr:rowOff>169083</xdr:rowOff>
    </xdr:to>
    <xdr:cxnSp macro="">
      <xdr:nvCxnSpPr>
        <xdr:cNvPr id="355" name="直線コネクタ 354"/>
        <xdr:cNvCxnSpPr/>
      </xdr:nvCxnSpPr>
      <xdr:spPr>
        <a:xfrm flipV="1">
          <a:off x="8750300" y="10069031"/>
          <a:ext cx="889000" cy="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163953</xdr:rowOff>
    </xdr:from>
    <xdr:to>
      <xdr:col>45</xdr:col>
      <xdr:colOff>177800</xdr:colOff>
      <xdr:row>58</xdr:row>
      <xdr:rowOff>169083</xdr:rowOff>
    </xdr:to>
    <xdr:cxnSp macro="">
      <xdr:nvCxnSpPr>
        <xdr:cNvPr id="358" name="直線コネクタ 357"/>
        <xdr:cNvCxnSpPr/>
      </xdr:nvCxnSpPr>
      <xdr:spPr>
        <a:xfrm>
          <a:off x="7861300" y="10108053"/>
          <a:ext cx="889000" cy="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163953</xdr:rowOff>
    </xdr:from>
    <xdr:to>
      <xdr:col>41</xdr:col>
      <xdr:colOff>50800</xdr:colOff>
      <xdr:row>59</xdr:row>
      <xdr:rowOff>3278</xdr:rowOff>
    </xdr:to>
    <xdr:cxnSp macro="">
      <xdr:nvCxnSpPr>
        <xdr:cNvPr id="361" name="直線コネクタ 360"/>
        <xdr:cNvCxnSpPr/>
      </xdr:nvCxnSpPr>
      <xdr:spPr>
        <a:xfrm flipV="1">
          <a:off x="6972300" y="10108053"/>
          <a:ext cx="8890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99981</xdr:rowOff>
    </xdr:from>
    <xdr:to>
      <xdr:col>55</xdr:col>
      <xdr:colOff>50800</xdr:colOff>
      <xdr:row>59</xdr:row>
      <xdr:rowOff>30131</xdr:rowOff>
    </xdr:to>
    <xdr:sp macro="" textlink="">
      <xdr:nvSpPr>
        <xdr:cNvPr id="371" name="楕円 370"/>
        <xdr:cNvSpPr/>
      </xdr:nvSpPr>
      <xdr:spPr>
        <a:xfrm>
          <a:off x="10426700" y="1004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14908</xdr:rowOff>
    </xdr:from>
    <xdr:ext cx="534377" cy="259045"/>
    <xdr:sp macro="" textlink="">
      <xdr:nvSpPr>
        <xdr:cNvPr id="372" name="農林水産業費該当値テキスト"/>
        <xdr:cNvSpPr txBox="1"/>
      </xdr:nvSpPr>
      <xdr:spPr>
        <a:xfrm>
          <a:off x="10528300" y="99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74131</xdr:rowOff>
    </xdr:from>
    <xdr:to>
      <xdr:col>50</xdr:col>
      <xdr:colOff>165100</xdr:colOff>
      <xdr:row>59</xdr:row>
      <xdr:rowOff>4281</xdr:rowOff>
    </xdr:to>
    <xdr:sp macro="" textlink="">
      <xdr:nvSpPr>
        <xdr:cNvPr id="373" name="楕円 372"/>
        <xdr:cNvSpPr/>
      </xdr:nvSpPr>
      <xdr:spPr>
        <a:xfrm>
          <a:off x="9588500" y="1001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166858</xdr:rowOff>
    </xdr:from>
    <xdr:ext cx="534377" cy="259045"/>
    <xdr:sp macro="" textlink="">
      <xdr:nvSpPr>
        <xdr:cNvPr id="374" name="テキスト ボックス 373"/>
        <xdr:cNvSpPr txBox="1"/>
      </xdr:nvSpPr>
      <xdr:spPr>
        <a:xfrm>
          <a:off x="9372111" y="1011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118283</xdr:rowOff>
    </xdr:from>
    <xdr:to>
      <xdr:col>46</xdr:col>
      <xdr:colOff>38100</xdr:colOff>
      <xdr:row>59</xdr:row>
      <xdr:rowOff>48433</xdr:rowOff>
    </xdr:to>
    <xdr:sp macro="" textlink="">
      <xdr:nvSpPr>
        <xdr:cNvPr id="375" name="楕円 374"/>
        <xdr:cNvSpPr/>
      </xdr:nvSpPr>
      <xdr:spPr>
        <a:xfrm>
          <a:off x="8699500" y="100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39560</xdr:rowOff>
    </xdr:from>
    <xdr:ext cx="534377" cy="259045"/>
    <xdr:sp macro="" textlink="">
      <xdr:nvSpPr>
        <xdr:cNvPr id="376" name="テキスト ボックス 375"/>
        <xdr:cNvSpPr txBox="1"/>
      </xdr:nvSpPr>
      <xdr:spPr>
        <a:xfrm>
          <a:off x="8483111" y="1015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113153</xdr:rowOff>
    </xdr:from>
    <xdr:to>
      <xdr:col>41</xdr:col>
      <xdr:colOff>101600</xdr:colOff>
      <xdr:row>59</xdr:row>
      <xdr:rowOff>43303</xdr:rowOff>
    </xdr:to>
    <xdr:sp macro="" textlink="">
      <xdr:nvSpPr>
        <xdr:cNvPr id="377" name="楕円 376"/>
        <xdr:cNvSpPr/>
      </xdr:nvSpPr>
      <xdr:spPr>
        <a:xfrm>
          <a:off x="7810500" y="1005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34430</xdr:rowOff>
    </xdr:from>
    <xdr:ext cx="534377" cy="259045"/>
    <xdr:sp macro="" textlink="">
      <xdr:nvSpPr>
        <xdr:cNvPr id="378" name="テキスト ボックス 377"/>
        <xdr:cNvSpPr txBox="1"/>
      </xdr:nvSpPr>
      <xdr:spPr>
        <a:xfrm>
          <a:off x="7594111" y="1014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123928</xdr:rowOff>
    </xdr:from>
    <xdr:to>
      <xdr:col>36</xdr:col>
      <xdr:colOff>165100</xdr:colOff>
      <xdr:row>59</xdr:row>
      <xdr:rowOff>54078</xdr:rowOff>
    </xdr:to>
    <xdr:sp macro="" textlink="">
      <xdr:nvSpPr>
        <xdr:cNvPr id="379" name="楕円 378"/>
        <xdr:cNvSpPr/>
      </xdr:nvSpPr>
      <xdr:spPr>
        <a:xfrm>
          <a:off x="6921500" y="100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45205</xdr:rowOff>
    </xdr:from>
    <xdr:ext cx="534377" cy="259045"/>
    <xdr:sp macro="" textlink="">
      <xdr:nvSpPr>
        <xdr:cNvPr id="380" name="テキスト ボックス 379"/>
        <xdr:cNvSpPr txBox="1"/>
      </xdr:nvSpPr>
      <xdr:spPr>
        <a:xfrm>
          <a:off x="6705111" y="1016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69058</xdr:rowOff>
    </xdr:from>
    <xdr:to>
      <xdr:col>55</xdr:col>
      <xdr:colOff>0</xdr:colOff>
      <xdr:row>78</xdr:row>
      <xdr:rowOff>168652</xdr:rowOff>
    </xdr:to>
    <xdr:cxnSp macro="">
      <xdr:nvCxnSpPr>
        <xdr:cNvPr id="409" name="直線コネクタ 408"/>
        <xdr:cNvCxnSpPr/>
      </xdr:nvCxnSpPr>
      <xdr:spPr>
        <a:xfrm>
          <a:off x="9639300" y="13442158"/>
          <a:ext cx="838200" cy="9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69058</xdr:rowOff>
    </xdr:from>
    <xdr:to>
      <xdr:col>50</xdr:col>
      <xdr:colOff>114300</xdr:colOff>
      <xdr:row>78</xdr:row>
      <xdr:rowOff>106093</xdr:rowOff>
    </xdr:to>
    <xdr:cxnSp macro="">
      <xdr:nvCxnSpPr>
        <xdr:cNvPr id="412" name="直線コネクタ 411"/>
        <xdr:cNvCxnSpPr/>
      </xdr:nvCxnSpPr>
      <xdr:spPr>
        <a:xfrm flipV="1">
          <a:off x="8750300" y="13442158"/>
          <a:ext cx="889000" cy="3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155813</xdr:rowOff>
    </xdr:from>
    <xdr:ext cx="534377" cy="259045"/>
    <xdr:sp macro="" textlink="">
      <xdr:nvSpPr>
        <xdr:cNvPr id="414" name="テキスト ボックス 413"/>
        <xdr:cNvSpPr txBox="1"/>
      </xdr:nvSpPr>
      <xdr:spPr>
        <a:xfrm>
          <a:off x="9372111" y="1352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106093</xdr:rowOff>
    </xdr:from>
    <xdr:to>
      <xdr:col>45</xdr:col>
      <xdr:colOff>177800</xdr:colOff>
      <xdr:row>78</xdr:row>
      <xdr:rowOff>137584</xdr:rowOff>
    </xdr:to>
    <xdr:cxnSp macro="">
      <xdr:nvCxnSpPr>
        <xdr:cNvPr id="415" name="直線コネクタ 414"/>
        <xdr:cNvCxnSpPr/>
      </xdr:nvCxnSpPr>
      <xdr:spPr>
        <a:xfrm flipV="1">
          <a:off x="7861300" y="13479193"/>
          <a:ext cx="889000" cy="3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1457</xdr:rowOff>
    </xdr:from>
    <xdr:ext cx="534377" cy="259045"/>
    <xdr:sp macro="" textlink="">
      <xdr:nvSpPr>
        <xdr:cNvPr id="417" name="テキスト ボックス 416"/>
        <xdr:cNvSpPr txBox="1"/>
      </xdr:nvSpPr>
      <xdr:spPr>
        <a:xfrm>
          <a:off x="8483111" y="1354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137584</xdr:rowOff>
    </xdr:from>
    <xdr:to>
      <xdr:col>41</xdr:col>
      <xdr:colOff>50800</xdr:colOff>
      <xdr:row>79</xdr:row>
      <xdr:rowOff>6845</xdr:rowOff>
    </xdr:to>
    <xdr:cxnSp macro="">
      <xdr:nvCxnSpPr>
        <xdr:cNvPr id="418" name="直線コネクタ 417"/>
        <xdr:cNvCxnSpPr/>
      </xdr:nvCxnSpPr>
      <xdr:spPr>
        <a:xfrm flipV="1">
          <a:off x="6972300" y="13510684"/>
          <a:ext cx="889000" cy="4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117852</xdr:rowOff>
    </xdr:from>
    <xdr:to>
      <xdr:col>55</xdr:col>
      <xdr:colOff>50800</xdr:colOff>
      <xdr:row>79</xdr:row>
      <xdr:rowOff>48002</xdr:rowOff>
    </xdr:to>
    <xdr:sp macro="" textlink="">
      <xdr:nvSpPr>
        <xdr:cNvPr id="428" name="楕円 427"/>
        <xdr:cNvSpPr/>
      </xdr:nvSpPr>
      <xdr:spPr>
        <a:xfrm>
          <a:off x="10426700" y="1349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18258</xdr:rowOff>
    </xdr:from>
    <xdr:to>
      <xdr:col>50</xdr:col>
      <xdr:colOff>165100</xdr:colOff>
      <xdr:row>78</xdr:row>
      <xdr:rowOff>119858</xdr:rowOff>
    </xdr:to>
    <xdr:sp macro="" textlink="">
      <xdr:nvSpPr>
        <xdr:cNvPr id="430" name="楕円 429"/>
        <xdr:cNvSpPr/>
      </xdr:nvSpPr>
      <xdr:spPr>
        <a:xfrm>
          <a:off x="9588500" y="133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136385</xdr:rowOff>
    </xdr:from>
    <xdr:ext cx="599010" cy="259045"/>
    <xdr:sp macro="" textlink="">
      <xdr:nvSpPr>
        <xdr:cNvPr id="431" name="テキスト ボックス 430"/>
        <xdr:cNvSpPr txBox="1"/>
      </xdr:nvSpPr>
      <xdr:spPr>
        <a:xfrm>
          <a:off x="9339795" y="13166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55293</xdr:rowOff>
    </xdr:from>
    <xdr:to>
      <xdr:col>46</xdr:col>
      <xdr:colOff>38100</xdr:colOff>
      <xdr:row>78</xdr:row>
      <xdr:rowOff>156893</xdr:rowOff>
    </xdr:to>
    <xdr:sp macro="" textlink="">
      <xdr:nvSpPr>
        <xdr:cNvPr id="432" name="楕円 431"/>
        <xdr:cNvSpPr/>
      </xdr:nvSpPr>
      <xdr:spPr>
        <a:xfrm>
          <a:off x="8699500" y="1342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1970</xdr:rowOff>
    </xdr:from>
    <xdr:ext cx="534377" cy="259045"/>
    <xdr:sp macro="" textlink="">
      <xdr:nvSpPr>
        <xdr:cNvPr id="433" name="テキスト ボックス 432"/>
        <xdr:cNvSpPr txBox="1"/>
      </xdr:nvSpPr>
      <xdr:spPr>
        <a:xfrm>
          <a:off x="8483111" y="1320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86784</xdr:rowOff>
    </xdr:from>
    <xdr:to>
      <xdr:col>41</xdr:col>
      <xdr:colOff>101600</xdr:colOff>
      <xdr:row>79</xdr:row>
      <xdr:rowOff>16934</xdr:rowOff>
    </xdr:to>
    <xdr:sp macro="" textlink="">
      <xdr:nvSpPr>
        <xdr:cNvPr id="434" name="楕円 433"/>
        <xdr:cNvSpPr/>
      </xdr:nvSpPr>
      <xdr:spPr>
        <a:xfrm>
          <a:off x="7810500" y="134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8061</xdr:rowOff>
    </xdr:from>
    <xdr:ext cx="534377" cy="259045"/>
    <xdr:sp macro="" textlink="">
      <xdr:nvSpPr>
        <xdr:cNvPr id="435" name="テキスト ボックス 434"/>
        <xdr:cNvSpPr txBox="1"/>
      </xdr:nvSpPr>
      <xdr:spPr>
        <a:xfrm>
          <a:off x="7594111" y="1355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127495</xdr:rowOff>
    </xdr:from>
    <xdr:to>
      <xdr:col>36</xdr:col>
      <xdr:colOff>165100</xdr:colOff>
      <xdr:row>79</xdr:row>
      <xdr:rowOff>57645</xdr:rowOff>
    </xdr:to>
    <xdr:sp macro="" textlink="">
      <xdr:nvSpPr>
        <xdr:cNvPr id="436" name="楕円 435"/>
        <xdr:cNvSpPr/>
      </xdr:nvSpPr>
      <xdr:spPr>
        <a:xfrm>
          <a:off x="6921500" y="1350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48772</xdr:rowOff>
    </xdr:from>
    <xdr:ext cx="534377" cy="259045"/>
    <xdr:sp macro="" textlink="">
      <xdr:nvSpPr>
        <xdr:cNvPr id="437" name="テキスト ボックス 436"/>
        <xdr:cNvSpPr txBox="1"/>
      </xdr:nvSpPr>
      <xdr:spPr>
        <a:xfrm>
          <a:off x="6705111" y="1359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85142</xdr:rowOff>
    </xdr:from>
    <xdr:to>
      <xdr:col>55</xdr:col>
      <xdr:colOff>0</xdr:colOff>
      <xdr:row>97</xdr:row>
      <xdr:rowOff>158102</xdr:rowOff>
    </xdr:to>
    <xdr:cxnSp macro="">
      <xdr:nvCxnSpPr>
        <xdr:cNvPr id="466" name="直線コネクタ 465"/>
        <xdr:cNvCxnSpPr/>
      </xdr:nvCxnSpPr>
      <xdr:spPr>
        <a:xfrm flipV="1">
          <a:off x="9639300" y="16715792"/>
          <a:ext cx="838200" cy="7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18228</xdr:rowOff>
    </xdr:from>
    <xdr:ext cx="599010" cy="259045"/>
    <xdr:sp macro="" textlink="">
      <xdr:nvSpPr>
        <xdr:cNvPr id="467" name="土木費平均値テキスト"/>
        <xdr:cNvSpPr txBox="1"/>
      </xdr:nvSpPr>
      <xdr:spPr>
        <a:xfrm>
          <a:off x="10528300" y="16648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101242</xdr:rowOff>
    </xdr:from>
    <xdr:to>
      <xdr:col>50</xdr:col>
      <xdr:colOff>114300</xdr:colOff>
      <xdr:row>97</xdr:row>
      <xdr:rowOff>158102</xdr:rowOff>
    </xdr:to>
    <xdr:cxnSp macro="">
      <xdr:nvCxnSpPr>
        <xdr:cNvPr id="469" name="直線コネクタ 468"/>
        <xdr:cNvCxnSpPr/>
      </xdr:nvCxnSpPr>
      <xdr:spPr>
        <a:xfrm>
          <a:off x="8750300" y="16731892"/>
          <a:ext cx="889000" cy="5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147376</xdr:rowOff>
    </xdr:from>
    <xdr:to>
      <xdr:col>45</xdr:col>
      <xdr:colOff>177800</xdr:colOff>
      <xdr:row>97</xdr:row>
      <xdr:rowOff>101242</xdr:rowOff>
    </xdr:to>
    <xdr:cxnSp macro="">
      <xdr:nvCxnSpPr>
        <xdr:cNvPr id="472" name="直線コネクタ 471"/>
        <xdr:cNvCxnSpPr/>
      </xdr:nvCxnSpPr>
      <xdr:spPr>
        <a:xfrm>
          <a:off x="7861300" y="16435126"/>
          <a:ext cx="889000" cy="29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163606</xdr:rowOff>
    </xdr:from>
    <xdr:ext cx="599010" cy="259045"/>
    <xdr:sp macro="" textlink="">
      <xdr:nvSpPr>
        <xdr:cNvPr id="474" name="テキスト ボックス 473"/>
        <xdr:cNvSpPr txBox="1"/>
      </xdr:nvSpPr>
      <xdr:spPr>
        <a:xfrm>
          <a:off x="8450795" y="1679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147376</xdr:rowOff>
    </xdr:from>
    <xdr:to>
      <xdr:col>41</xdr:col>
      <xdr:colOff>50800</xdr:colOff>
      <xdr:row>95</xdr:row>
      <xdr:rowOff>168850</xdr:rowOff>
    </xdr:to>
    <xdr:cxnSp macro="">
      <xdr:nvCxnSpPr>
        <xdr:cNvPr id="475" name="直線コネクタ 474"/>
        <xdr:cNvCxnSpPr/>
      </xdr:nvCxnSpPr>
      <xdr:spPr>
        <a:xfrm flipV="1">
          <a:off x="6972300" y="16435126"/>
          <a:ext cx="889000" cy="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162704</xdr:rowOff>
    </xdr:from>
    <xdr:ext cx="599010" cy="259045"/>
    <xdr:sp macro="" textlink="">
      <xdr:nvSpPr>
        <xdr:cNvPr id="477" name="テキスト ボックス 476"/>
        <xdr:cNvSpPr txBox="1"/>
      </xdr:nvSpPr>
      <xdr:spPr>
        <a:xfrm>
          <a:off x="7561795" y="1679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27608</xdr:rowOff>
    </xdr:from>
    <xdr:ext cx="599010" cy="259045"/>
    <xdr:sp macro="" textlink="">
      <xdr:nvSpPr>
        <xdr:cNvPr id="479" name="テキスト ボックス 478"/>
        <xdr:cNvSpPr txBox="1"/>
      </xdr:nvSpPr>
      <xdr:spPr>
        <a:xfrm>
          <a:off x="6672795" y="168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34342</xdr:rowOff>
    </xdr:from>
    <xdr:to>
      <xdr:col>55</xdr:col>
      <xdr:colOff>50800</xdr:colOff>
      <xdr:row>97</xdr:row>
      <xdr:rowOff>135942</xdr:rowOff>
    </xdr:to>
    <xdr:sp macro="" textlink="">
      <xdr:nvSpPr>
        <xdr:cNvPr id="485" name="楕円 484"/>
        <xdr:cNvSpPr/>
      </xdr:nvSpPr>
      <xdr:spPr>
        <a:xfrm>
          <a:off x="10426700" y="1666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57219</xdr:rowOff>
    </xdr:from>
    <xdr:ext cx="599010" cy="259045"/>
    <xdr:sp macro="" textlink="">
      <xdr:nvSpPr>
        <xdr:cNvPr id="486" name="土木費該当値テキスト"/>
        <xdr:cNvSpPr txBox="1"/>
      </xdr:nvSpPr>
      <xdr:spPr>
        <a:xfrm>
          <a:off x="10528300" y="1651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107302</xdr:rowOff>
    </xdr:from>
    <xdr:to>
      <xdr:col>50</xdr:col>
      <xdr:colOff>165100</xdr:colOff>
      <xdr:row>98</xdr:row>
      <xdr:rowOff>37452</xdr:rowOff>
    </xdr:to>
    <xdr:sp macro="" textlink="">
      <xdr:nvSpPr>
        <xdr:cNvPr id="487" name="楕円 486"/>
        <xdr:cNvSpPr/>
      </xdr:nvSpPr>
      <xdr:spPr>
        <a:xfrm>
          <a:off x="9588500" y="167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28579</xdr:rowOff>
    </xdr:from>
    <xdr:ext cx="599010" cy="259045"/>
    <xdr:sp macro="" textlink="">
      <xdr:nvSpPr>
        <xdr:cNvPr id="488" name="テキスト ボックス 487"/>
        <xdr:cNvSpPr txBox="1"/>
      </xdr:nvSpPr>
      <xdr:spPr>
        <a:xfrm>
          <a:off x="9339795" y="1683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50442</xdr:rowOff>
    </xdr:from>
    <xdr:to>
      <xdr:col>46</xdr:col>
      <xdr:colOff>38100</xdr:colOff>
      <xdr:row>97</xdr:row>
      <xdr:rowOff>152042</xdr:rowOff>
    </xdr:to>
    <xdr:sp macro="" textlink="">
      <xdr:nvSpPr>
        <xdr:cNvPr id="489" name="楕円 488"/>
        <xdr:cNvSpPr/>
      </xdr:nvSpPr>
      <xdr:spPr>
        <a:xfrm>
          <a:off x="8699500" y="166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168569</xdr:rowOff>
    </xdr:from>
    <xdr:ext cx="599010" cy="259045"/>
    <xdr:sp macro="" textlink="">
      <xdr:nvSpPr>
        <xdr:cNvPr id="490" name="テキスト ボックス 489"/>
        <xdr:cNvSpPr txBox="1"/>
      </xdr:nvSpPr>
      <xdr:spPr>
        <a:xfrm>
          <a:off x="8450795" y="1645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96576</xdr:rowOff>
    </xdr:from>
    <xdr:to>
      <xdr:col>41</xdr:col>
      <xdr:colOff>101600</xdr:colOff>
      <xdr:row>96</xdr:row>
      <xdr:rowOff>26726</xdr:rowOff>
    </xdr:to>
    <xdr:sp macro="" textlink="">
      <xdr:nvSpPr>
        <xdr:cNvPr id="491" name="楕円 490"/>
        <xdr:cNvSpPr/>
      </xdr:nvSpPr>
      <xdr:spPr>
        <a:xfrm>
          <a:off x="7810500" y="1638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43253</xdr:rowOff>
    </xdr:from>
    <xdr:ext cx="599010" cy="259045"/>
    <xdr:sp macro="" textlink="">
      <xdr:nvSpPr>
        <xdr:cNvPr id="492" name="テキスト ボックス 491"/>
        <xdr:cNvSpPr txBox="1"/>
      </xdr:nvSpPr>
      <xdr:spPr>
        <a:xfrm>
          <a:off x="7561795" y="1615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118050</xdr:rowOff>
    </xdr:from>
    <xdr:to>
      <xdr:col>36</xdr:col>
      <xdr:colOff>165100</xdr:colOff>
      <xdr:row>96</xdr:row>
      <xdr:rowOff>48200</xdr:rowOff>
    </xdr:to>
    <xdr:sp macro="" textlink="">
      <xdr:nvSpPr>
        <xdr:cNvPr id="493" name="楕円 492"/>
        <xdr:cNvSpPr/>
      </xdr:nvSpPr>
      <xdr:spPr>
        <a:xfrm>
          <a:off x="6921500" y="1640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64727</xdr:rowOff>
    </xdr:from>
    <xdr:ext cx="599010" cy="259045"/>
    <xdr:sp macro="" textlink="">
      <xdr:nvSpPr>
        <xdr:cNvPr id="494" name="テキスト ボックス 493"/>
        <xdr:cNvSpPr txBox="1"/>
      </xdr:nvSpPr>
      <xdr:spPr>
        <a:xfrm>
          <a:off x="6672795" y="1618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66518</xdr:rowOff>
    </xdr:from>
    <xdr:to>
      <xdr:col>85</xdr:col>
      <xdr:colOff>127000</xdr:colOff>
      <xdr:row>37</xdr:row>
      <xdr:rowOff>73955</xdr:rowOff>
    </xdr:to>
    <xdr:cxnSp macro="">
      <xdr:nvCxnSpPr>
        <xdr:cNvPr id="523" name="直線コネクタ 522"/>
        <xdr:cNvCxnSpPr/>
      </xdr:nvCxnSpPr>
      <xdr:spPr>
        <a:xfrm flipV="1">
          <a:off x="15481300" y="6410168"/>
          <a:ext cx="8382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155984</xdr:rowOff>
    </xdr:from>
    <xdr:to>
      <xdr:col>81</xdr:col>
      <xdr:colOff>50800</xdr:colOff>
      <xdr:row>37</xdr:row>
      <xdr:rowOff>73955</xdr:rowOff>
    </xdr:to>
    <xdr:cxnSp macro="">
      <xdr:nvCxnSpPr>
        <xdr:cNvPr id="526" name="直線コネクタ 525"/>
        <xdr:cNvCxnSpPr/>
      </xdr:nvCxnSpPr>
      <xdr:spPr>
        <a:xfrm>
          <a:off x="14592300" y="6328184"/>
          <a:ext cx="8890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155984</xdr:rowOff>
    </xdr:from>
    <xdr:to>
      <xdr:col>76</xdr:col>
      <xdr:colOff>114300</xdr:colOff>
      <xdr:row>37</xdr:row>
      <xdr:rowOff>126342</xdr:rowOff>
    </xdr:to>
    <xdr:cxnSp macro="">
      <xdr:nvCxnSpPr>
        <xdr:cNvPr id="529" name="直線コネクタ 528"/>
        <xdr:cNvCxnSpPr/>
      </xdr:nvCxnSpPr>
      <xdr:spPr>
        <a:xfrm flipV="1">
          <a:off x="13703300" y="6328184"/>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102202</xdr:rowOff>
    </xdr:from>
    <xdr:to>
      <xdr:col>71</xdr:col>
      <xdr:colOff>177800</xdr:colOff>
      <xdr:row>37</xdr:row>
      <xdr:rowOff>126342</xdr:rowOff>
    </xdr:to>
    <xdr:cxnSp macro="">
      <xdr:nvCxnSpPr>
        <xdr:cNvPr id="532" name="直線コネクタ 531"/>
        <xdr:cNvCxnSpPr/>
      </xdr:nvCxnSpPr>
      <xdr:spPr>
        <a:xfrm>
          <a:off x="12814300" y="6445852"/>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15718</xdr:rowOff>
    </xdr:from>
    <xdr:to>
      <xdr:col>85</xdr:col>
      <xdr:colOff>177800</xdr:colOff>
      <xdr:row>37</xdr:row>
      <xdr:rowOff>117318</xdr:rowOff>
    </xdr:to>
    <xdr:sp macro="" textlink="">
      <xdr:nvSpPr>
        <xdr:cNvPr id="542" name="楕円 541"/>
        <xdr:cNvSpPr/>
      </xdr:nvSpPr>
      <xdr:spPr>
        <a:xfrm>
          <a:off x="16268700" y="635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165595</xdr:rowOff>
    </xdr:from>
    <xdr:ext cx="534377" cy="259045"/>
    <xdr:sp macro="" textlink="">
      <xdr:nvSpPr>
        <xdr:cNvPr id="543" name="消防費該当値テキスト"/>
        <xdr:cNvSpPr txBox="1"/>
      </xdr:nvSpPr>
      <xdr:spPr>
        <a:xfrm>
          <a:off x="16370300" y="633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23155</xdr:rowOff>
    </xdr:from>
    <xdr:to>
      <xdr:col>81</xdr:col>
      <xdr:colOff>101600</xdr:colOff>
      <xdr:row>37</xdr:row>
      <xdr:rowOff>124755</xdr:rowOff>
    </xdr:to>
    <xdr:sp macro="" textlink="">
      <xdr:nvSpPr>
        <xdr:cNvPr id="544" name="楕円 543"/>
        <xdr:cNvSpPr/>
      </xdr:nvSpPr>
      <xdr:spPr>
        <a:xfrm>
          <a:off x="15430500" y="63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115882</xdr:rowOff>
    </xdr:from>
    <xdr:ext cx="534377" cy="259045"/>
    <xdr:sp macro="" textlink="">
      <xdr:nvSpPr>
        <xdr:cNvPr id="545" name="テキスト ボックス 544"/>
        <xdr:cNvSpPr txBox="1"/>
      </xdr:nvSpPr>
      <xdr:spPr>
        <a:xfrm>
          <a:off x="15214111" y="645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105184</xdr:rowOff>
    </xdr:from>
    <xdr:to>
      <xdr:col>76</xdr:col>
      <xdr:colOff>165100</xdr:colOff>
      <xdr:row>37</xdr:row>
      <xdr:rowOff>35334</xdr:rowOff>
    </xdr:to>
    <xdr:sp macro="" textlink="">
      <xdr:nvSpPr>
        <xdr:cNvPr id="546" name="楕円 545"/>
        <xdr:cNvSpPr/>
      </xdr:nvSpPr>
      <xdr:spPr>
        <a:xfrm>
          <a:off x="14541500" y="627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26461</xdr:rowOff>
    </xdr:from>
    <xdr:ext cx="534377" cy="259045"/>
    <xdr:sp macro="" textlink="">
      <xdr:nvSpPr>
        <xdr:cNvPr id="547" name="テキスト ボックス 546"/>
        <xdr:cNvSpPr txBox="1"/>
      </xdr:nvSpPr>
      <xdr:spPr>
        <a:xfrm>
          <a:off x="14325111" y="637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75542</xdr:rowOff>
    </xdr:from>
    <xdr:to>
      <xdr:col>72</xdr:col>
      <xdr:colOff>38100</xdr:colOff>
      <xdr:row>38</xdr:row>
      <xdr:rowOff>5693</xdr:rowOff>
    </xdr:to>
    <xdr:sp macro="" textlink="">
      <xdr:nvSpPr>
        <xdr:cNvPr id="548" name="楕円 547"/>
        <xdr:cNvSpPr/>
      </xdr:nvSpPr>
      <xdr:spPr>
        <a:xfrm>
          <a:off x="13652500" y="6419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168269</xdr:rowOff>
    </xdr:from>
    <xdr:ext cx="534377" cy="259045"/>
    <xdr:sp macro="" textlink="">
      <xdr:nvSpPr>
        <xdr:cNvPr id="549" name="テキスト ボックス 548"/>
        <xdr:cNvSpPr txBox="1"/>
      </xdr:nvSpPr>
      <xdr:spPr>
        <a:xfrm>
          <a:off x="13436111" y="651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51402</xdr:rowOff>
    </xdr:from>
    <xdr:to>
      <xdr:col>67</xdr:col>
      <xdr:colOff>101600</xdr:colOff>
      <xdr:row>37</xdr:row>
      <xdr:rowOff>153002</xdr:rowOff>
    </xdr:to>
    <xdr:sp macro="" textlink="">
      <xdr:nvSpPr>
        <xdr:cNvPr id="550" name="楕円 549"/>
        <xdr:cNvSpPr/>
      </xdr:nvSpPr>
      <xdr:spPr>
        <a:xfrm>
          <a:off x="12763500" y="63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144129</xdr:rowOff>
    </xdr:from>
    <xdr:ext cx="534377" cy="259045"/>
    <xdr:sp macro="" textlink="">
      <xdr:nvSpPr>
        <xdr:cNvPr id="551" name="テキスト ボックス 550"/>
        <xdr:cNvSpPr txBox="1"/>
      </xdr:nvSpPr>
      <xdr:spPr>
        <a:xfrm>
          <a:off x="12547111" y="64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13383</xdr:rowOff>
    </xdr:from>
    <xdr:to>
      <xdr:col>85</xdr:col>
      <xdr:colOff>127000</xdr:colOff>
      <xdr:row>58</xdr:row>
      <xdr:rowOff>19797</xdr:rowOff>
    </xdr:to>
    <xdr:cxnSp macro="">
      <xdr:nvCxnSpPr>
        <xdr:cNvPr id="580" name="直線コネクタ 579"/>
        <xdr:cNvCxnSpPr/>
      </xdr:nvCxnSpPr>
      <xdr:spPr>
        <a:xfrm>
          <a:off x="15481300" y="9957483"/>
          <a:ext cx="838200" cy="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13383</xdr:rowOff>
    </xdr:from>
    <xdr:to>
      <xdr:col>81</xdr:col>
      <xdr:colOff>50800</xdr:colOff>
      <xdr:row>58</xdr:row>
      <xdr:rowOff>51935</xdr:rowOff>
    </xdr:to>
    <xdr:cxnSp macro="">
      <xdr:nvCxnSpPr>
        <xdr:cNvPr id="583" name="直線コネクタ 582"/>
        <xdr:cNvCxnSpPr/>
      </xdr:nvCxnSpPr>
      <xdr:spPr>
        <a:xfrm flipV="1">
          <a:off x="14592300" y="9957483"/>
          <a:ext cx="889000" cy="38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29901</xdr:rowOff>
    </xdr:from>
    <xdr:to>
      <xdr:col>76</xdr:col>
      <xdr:colOff>114300</xdr:colOff>
      <xdr:row>58</xdr:row>
      <xdr:rowOff>51935</xdr:rowOff>
    </xdr:to>
    <xdr:cxnSp macro="">
      <xdr:nvCxnSpPr>
        <xdr:cNvPr id="586" name="直線コネクタ 585"/>
        <xdr:cNvCxnSpPr/>
      </xdr:nvCxnSpPr>
      <xdr:spPr>
        <a:xfrm>
          <a:off x="13703300" y="9974001"/>
          <a:ext cx="889000" cy="2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29901</xdr:rowOff>
    </xdr:from>
    <xdr:to>
      <xdr:col>71</xdr:col>
      <xdr:colOff>177800</xdr:colOff>
      <xdr:row>58</xdr:row>
      <xdr:rowOff>68621</xdr:rowOff>
    </xdr:to>
    <xdr:cxnSp macro="">
      <xdr:nvCxnSpPr>
        <xdr:cNvPr id="589" name="直線コネクタ 588"/>
        <xdr:cNvCxnSpPr/>
      </xdr:nvCxnSpPr>
      <xdr:spPr>
        <a:xfrm flipV="1">
          <a:off x="12814300" y="9974001"/>
          <a:ext cx="889000" cy="3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140447</xdr:rowOff>
    </xdr:from>
    <xdr:to>
      <xdr:col>85</xdr:col>
      <xdr:colOff>177800</xdr:colOff>
      <xdr:row>58</xdr:row>
      <xdr:rowOff>70597</xdr:rowOff>
    </xdr:to>
    <xdr:sp macro="" textlink="">
      <xdr:nvSpPr>
        <xdr:cNvPr id="599" name="楕円 598"/>
        <xdr:cNvSpPr/>
      </xdr:nvSpPr>
      <xdr:spPr>
        <a:xfrm>
          <a:off x="16268700" y="991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55374</xdr:rowOff>
    </xdr:from>
    <xdr:ext cx="599010" cy="259045"/>
    <xdr:sp macro="" textlink="">
      <xdr:nvSpPr>
        <xdr:cNvPr id="600" name="教育費該当値テキスト"/>
        <xdr:cNvSpPr txBox="1"/>
      </xdr:nvSpPr>
      <xdr:spPr>
        <a:xfrm>
          <a:off x="16370300" y="982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134033</xdr:rowOff>
    </xdr:from>
    <xdr:to>
      <xdr:col>81</xdr:col>
      <xdr:colOff>101600</xdr:colOff>
      <xdr:row>58</xdr:row>
      <xdr:rowOff>64183</xdr:rowOff>
    </xdr:to>
    <xdr:sp macro="" textlink="">
      <xdr:nvSpPr>
        <xdr:cNvPr id="601" name="楕円 600"/>
        <xdr:cNvSpPr/>
      </xdr:nvSpPr>
      <xdr:spPr>
        <a:xfrm>
          <a:off x="15430500" y="990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55310</xdr:rowOff>
    </xdr:from>
    <xdr:ext cx="599010" cy="259045"/>
    <xdr:sp macro="" textlink="">
      <xdr:nvSpPr>
        <xdr:cNvPr id="602" name="テキスト ボックス 601"/>
        <xdr:cNvSpPr txBox="1"/>
      </xdr:nvSpPr>
      <xdr:spPr>
        <a:xfrm>
          <a:off x="15181795" y="999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1135</xdr:rowOff>
    </xdr:from>
    <xdr:to>
      <xdr:col>76</xdr:col>
      <xdr:colOff>165100</xdr:colOff>
      <xdr:row>58</xdr:row>
      <xdr:rowOff>102735</xdr:rowOff>
    </xdr:to>
    <xdr:sp macro="" textlink="">
      <xdr:nvSpPr>
        <xdr:cNvPr id="603" name="楕円 602"/>
        <xdr:cNvSpPr/>
      </xdr:nvSpPr>
      <xdr:spPr>
        <a:xfrm>
          <a:off x="14541500" y="994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93862</xdr:rowOff>
    </xdr:from>
    <xdr:ext cx="534377" cy="259045"/>
    <xdr:sp macro="" textlink="">
      <xdr:nvSpPr>
        <xdr:cNvPr id="604" name="テキスト ボックス 603"/>
        <xdr:cNvSpPr txBox="1"/>
      </xdr:nvSpPr>
      <xdr:spPr>
        <a:xfrm>
          <a:off x="14325111" y="1003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150551</xdr:rowOff>
    </xdr:from>
    <xdr:to>
      <xdr:col>72</xdr:col>
      <xdr:colOff>38100</xdr:colOff>
      <xdr:row>58</xdr:row>
      <xdr:rowOff>80701</xdr:rowOff>
    </xdr:to>
    <xdr:sp macro="" textlink="">
      <xdr:nvSpPr>
        <xdr:cNvPr id="605" name="楕円 604"/>
        <xdr:cNvSpPr/>
      </xdr:nvSpPr>
      <xdr:spPr>
        <a:xfrm>
          <a:off x="13652500" y="992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71828</xdr:rowOff>
    </xdr:from>
    <xdr:ext cx="534377" cy="259045"/>
    <xdr:sp macro="" textlink="">
      <xdr:nvSpPr>
        <xdr:cNvPr id="606" name="テキスト ボックス 605"/>
        <xdr:cNvSpPr txBox="1"/>
      </xdr:nvSpPr>
      <xdr:spPr>
        <a:xfrm>
          <a:off x="13436111" y="1001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17821</xdr:rowOff>
    </xdr:from>
    <xdr:to>
      <xdr:col>67</xdr:col>
      <xdr:colOff>101600</xdr:colOff>
      <xdr:row>58</xdr:row>
      <xdr:rowOff>119421</xdr:rowOff>
    </xdr:to>
    <xdr:sp macro="" textlink="">
      <xdr:nvSpPr>
        <xdr:cNvPr id="607" name="楕円 606"/>
        <xdr:cNvSpPr/>
      </xdr:nvSpPr>
      <xdr:spPr>
        <a:xfrm>
          <a:off x="12763500" y="996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110548</xdr:rowOff>
    </xdr:from>
    <xdr:ext cx="534377" cy="259045"/>
    <xdr:sp macro="" textlink="">
      <xdr:nvSpPr>
        <xdr:cNvPr id="608" name="テキスト ボックス 607"/>
        <xdr:cNvSpPr txBox="1"/>
      </xdr:nvSpPr>
      <xdr:spPr>
        <a:xfrm>
          <a:off x="12547111" y="100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40115</xdr:rowOff>
    </xdr:from>
    <xdr:to>
      <xdr:col>85</xdr:col>
      <xdr:colOff>127000</xdr:colOff>
      <xdr:row>79</xdr:row>
      <xdr:rowOff>57319</xdr:rowOff>
    </xdr:to>
    <xdr:cxnSp macro="">
      <xdr:nvCxnSpPr>
        <xdr:cNvPr id="639" name="直線コネクタ 638"/>
        <xdr:cNvCxnSpPr/>
      </xdr:nvCxnSpPr>
      <xdr:spPr>
        <a:xfrm>
          <a:off x="15481300" y="13584665"/>
          <a:ext cx="838200" cy="1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124</xdr:rowOff>
    </xdr:from>
    <xdr:to>
      <xdr:col>81</xdr:col>
      <xdr:colOff>50800</xdr:colOff>
      <xdr:row>79</xdr:row>
      <xdr:rowOff>40115</xdr:rowOff>
    </xdr:to>
    <xdr:cxnSp macro="">
      <xdr:nvCxnSpPr>
        <xdr:cNvPr id="642" name="直線コネクタ 641"/>
        <xdr:cNvCxnSpPr/>
      </xdr:nvCxnSpPr>
      <xdr:spPr>
        <a:xfrm>
          <a:off x="14592300" y="13544674"/>
          <a:ext cx="889000" cy="3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124</xdr:rowOff>
    </xdr:from>
    <xdr:to>
      <xdr:col>76</xdr:col>
      <xdr:colOff>114300</xdr:colOff>
      <xdr:row>79</xdr:row>
      <xdr:rowOff>68092</xdr:rowOff>
    </xdr:to>
    <xdr:cxnSp macro="">
      <xdr:nvCxnSpPr>
        <xdr:cNvPr id="645" name="直線コネクタ 644"/>
        <xdr:cNvCxnSpPr/>
      </xdr:nvCxnSpPr>
      <xdr:spPr>
        <a:xfrm flipV="1">
          <a:off x="13703300" y="13544674"/>
          <a:ext cx="889000" cy="6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68092</xdr:rowOff>
    </xdr:from>
    <xdr:to>
      <xdr:col>71</xdr:col>
      <xdr:colOff>177800</xdr:colOff>
      <xdr:row>79</xdr:row>
      <xdr:rowOff>97239</xdr:rowOff>
    </xdr:to>
    <xdr:cxnSp macro="">
      <xdr:nvCxnSpPr>
        <xdr:cNvPr id="648" name="直線コネクタ 647"/>
        <xdr:cNvCxnSpPr/>
      </xdr:nvCxnSpPr>
      <xdr:spPr>
        <a:xfrm flipV="1">
          <a:off x="12814300" y="13612642"/>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6519</xdr:rowOff>
    </xdr:from>
    <xdr:to>
      <xdr:col>85</xdr:col>
      <xdr:colOff>177800</xdr:colOff>
      <xdr:row>79</xdr:row>
      <xdr:rowOff>108119</xdr:rowOff>
    </xdr:to>
    <xdr:sp macro="" textlink="">
      <xdr:nvSpPr>
        <xdr:cNvPr id="658" name="楕円 657"/>
        <xdr:cNvSpPr/>
      </xdr:nvSpPr>
      <xdr:spPr>
        <a:xfrm>
          <a:off x="16268700" y="1355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92896</xdr:rowOff>
    </xdr:from>
    <xdr:ext cx="534377" cy="259045"/>
    <xdr:sp macro="" textlink="">
      <xdr:nvSpPr>
        <xdr:cNvPr id="659" name="災害復旧費該当値テキスト"/>
        <xdr:cNvSpPr txBox="1"/>
      </xdr:nvSpPr>
      <xdr:spPr>
        <a:xfrm>
          <a:off x="16370300" y="1346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160765</xdr:rowOff>
    </xdr:from>
    <xdr:to>
      <xdr:col>81</xdr:col>
      <xdr:colOff>101600</xdr:colOff>
      <xdr:row>79</xdr:row>
      <xdr:rowOff>90915</xdr:rowOff>
    </xdr:to>
    <xdr:sp macro="" textlink="">
      <xdr:nvSpPr>
        <xdr:cNvPr id="660" name="楕円 659"/>
        <xdr:cNvSpPr/>
      </xdr:nvSpPr>
      <xdr:spPr>
        <a:xfrm>
          <a:off x="15430500" y="1353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82042</xdr:rowOff>
    </xdr:from>
    <xdr:ext cx="534377" cy="259045"/>
    <xdr:sp macro="" textlink="">
      <xdr:nvSpPr>
        <xdr:cNvPr id="661" name="テキスト ボックス 660"/>
        <xdr:cNvSpPr txBox="1"/>
      </xdr:nvSpPr>
      <xdr:spPr>
        <a:xfrm>
          <a:off x="15214111" y="1362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120774</xdr:rowOff>
    </xdr:from>
    <xdr:to>
      <xdr:col>76</xdr:col>
      <xdr:colOff>165100</xdr:colOff>
      <xdr:row>79</xdr:row>
      <xdr:rowOff>50924</xdr:rowOff>
    </xdr:to>
    <xdr:sp macro="" textlink="">
      <xdr:nvSpPr>
        <xdr:cNvPr id="662" name="楕円 661"/>
        <xdr:cNvSpPr/>
      </xdr:nvSpPr>
      <xdr:spPr>
        <a:xfrm>
          <a:off x="14541500" y="1349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42051</xdr:rowOff>
    </xdr:from>
    <xdr:ext cx="534377" cy="259045"/>
    <xdr:sp macro="" textlink="">
      <xdr:nvSpPr>
        <xdr:cNvPr id="663" name="テキスト ボックス 662"/>
        <xdr:cNvSpPr txBox="1"/>
      </xdr:nvSpPr>
      <xdr:spPr>
        <a:xfrm>
          <a:off x="14325111" y="1358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17292</xdr:rowOff>
    </xdr:from>
    <xdr:to>
      <xdr:col>72</xdr:col>
      <xdr:colOff>38100</xdr:colOff>
      <xdr:row>79</xdr:row>
      <xdr:rowOff>118892</xdr:rowOff>
    </xdr:to>
    <xdr:sp macro="" textlink="">
      <xdr:nvSpPr>
        <xdr:cNvPr id="664" name="楕円 663"/>
        <xdr:cNvSpPr/>
      </xdr:nvSpPr>
      <xdr:spPr>
        <a:xfrm>
          <a:off x="13652500" y="13561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110019</xdr:rowOff>
    </xdr:from>
    <xdr:ext cx="469744" cy="259045"/>
    <xdr:sp macro="" textlink="">
      <xdr:nvSpPr>
        <xdr:cNvPr id="665" name="テキスト ボックス 664"/>
        <xdr:cNvSpPr txBox="1"/>
      </xdr:nvSpPr>
      <xdr:spPr>
        <a:xfrm>
          <a:off x="13468428" y="1365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46439</xdr:rowOff>
    </xdr:from>
    <xdr:to>
      <xdr:col>67</xdr:col>
      <xdr:colOff>101600</xdr:colOff>
      <xdr:row>79</xdr:row>
      <xdr:rowOff>148039</xdr:rowOff>
    </xdr:to>
    <xdr:sp macro="" textlink="">
      <xdr:nvSpPr>
        <xdr:cNvPr id="666" name="楕円 665"/>
        <xdr:cNvSpPr/>
      </xdr:nvSpPr>
      <xdr:spPr>
        <a:xfrm>
          <a:off x="12763500" y="1359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139166</xdr:rowOff>
    </xdr:from>
    <xdr:ext cx="378565" cy="259045"/>
    <xdr:sp macro="" textlink="">
      <xdr:nvSpPr>
        <xdr:cNvPr id="667" name="テキスト ボックス 666"/>
        <xdr:cNvSpPr txBox="1"/>
      </xdr:nvSpPr>
      <xdr:spPr>
        <a:xfrm>
          <a:off x="12625017" y="13683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165484</xdr:rowOff>
    </xdr:from>
    <xdr:to>
      <xdr:col>85</xdr:col>
      <xdr:colOff>127000</xdr:colOff>
      <xdr:row>95</xdr:row>
      <xdr:rowOff>2383</xdr:rowOff>
    </xdr:to>
    <xdr:cxnSp macro="">
      <xdr:nvCxnSpPr>
        <xdr:cNvPr id="694" name="直線コネクタ 693"/>
        <xdr:cNvCxnSpPr/>
      </xdr:nvCxnSpPr>
      <xdr:spPr>
        <a:xfrm flipV="1">
          <a:off x="15481300" y="16281784"/>
          <a:ext cx="838200" cy="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60608</xdr:rowOff>
    </xdr:from>
    <xdr:ext cx="599010" cy="259045"/>
    <xdr:sp macro="" textlink="">
      <xdr:nvSpPr>
        <xdr:cNvPr id="695" name="公債費平均値テキスト"/>
        <xdr:cNvSpPr txBox="1"/>
      </xdr:nvSpPr>
      <xdr:spPr>
        <a:xfrm>
          <a:off x="16370300" y="16519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2383</xdr:rowOff>
    </xdr:from>
    <xdr:to>
      <xdr:col>81</xdr:col>
      <xdr:colOff>50800</xdr:colOff>
      <xdr:row>96</xdr:row>
      <xdr:rowOff>151921</xdr:rowOff>
    </xdr:to>
    <xdr:cxnSp macro="">
      <xdr:nvCxnSpPr>
        <xdr:cNvPr id="697" name="直線コネクタ 696"/>
        <xdr:cNvCxnSpPr/>
      </xdr:nvCxnSpPr>
      <xdr:spPr>
        <a:xfrm flipV="1">
          <a:off x="14592300" y="16290133"/>
          <a:ext cx="889000" cy="3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60972</xdr:rowOff>
    </xdr:from>
    <xdr:ext cx="599010" cy="259045"/>
    <xdr:sp macro="" textlink="">
      <xdr:nvSpPr>
        <xdr:cNvPr id="699" name="テキスト ボックス 698"/>
        <xdr:cNvSpPr txBox="1"/>
      </xdr:nvSpPr>
      <xdr:spPr>
        <a:xfrm>
          <a:off x="15181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151921</xdr:rowOff>
    </xdr:from>
    <xdr:to>
      <xdr:col>76</xdr:col>
      <xdr:colOff>114300</xdr:colOff>
      <xdr:row>97</xdr:row>
      <xdr:rowOff>22378</xdr:rowOff>
    </xdr:to>
    <xdr:cxnSp macro="">
      <xdr:nvCxnSpPr>
        <xdr:cNvPr id="700" name="直線コネクタ 699"/>
        <xdr:cNvCxnSpPr/>
      </xdr:nvCxnSpPr>
      <xdr:spPr>
        <a:xfrm flipV="1">
          <a:off x="13703300" y="16611121"/>
          <a:ext cx="889000" cy="4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65067</xdr:rowOff>
    </xdr:from>
    <xdr:ext cx="599010" cy="259045"/>
    <xdr:sp macro="" textlink="">
      <xdr:nvSpPr>
        <xdr:cNvPr id="702" name="テキスト ボックス 701"/>
        <xdr:cNvSpPr txBox="1"/>
      </xdr:nvSpPr>
      <xdr:spPr>
        <a:xfrm>
          <a:off x="14292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4763</xdr:rowOff>
    </xdr:from>
    <xdr:to>
      <xdr:col>71</xdr:col>
      <xdr:colOff>177800</xdr:colOff>
      <xdr:row>97</xdr:row>
      <xdr:rowOff>22378</xdr:rowOff>
    </xdr:to>
    <xdr:cxnSp macro="">
      <xdr:nvCxnSpPr>
        <xdr:cNvPr id="703" name="直線コネクタ 702"/>
        <xdr:cNvCxnSpPr/>
      </xdr:nvCxnSpPr>
      <xdr:spPr>
        <a:xfrm>
          <a:off x="12814300" y="16635413"/>
          <a:ext cx="889000" cy="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71691</xdr:rowOff>
    </xdr:from>
    <xdr:ext cx="599010" cy="259045"/>
    <xdr:sp macro="" textlink="">
      <xdr:nvSpPr>
        <xdr:cNvPr id="705" name="テキスト ボックス 704"/>
        <xdr:cNvSpPr txBox="1"/>
      </xdr:nvSpPr>
      <xdr:spPr>
        <a:xfrm>
          <a:off x="13403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90575</xdr:rowOff>
    </xdr:from>
    <xdr:ext cx="599010" cy="259045"/>
    <xdr:sp macro="" textlink="">
      <xdr:nvSpPr>
        <xdr:cNvPr id="707" name="テキスト ボックス 706"/>
        <xdr:cNvSpPr txBox="1"/>
      </xdr:nvSpPr>
      <xdr:spPr>
        <a:xfrm>
          <a:off x="12514795" y="167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114684</xdr:rowOff>
    </xdr:from>
    <xdr:to>
      <xdr:col>85</xdr:col>
      <xdr:colOff>177800</xdr:colOff>
      <xdr:row>95</xdr:row>
      <xdr:rowOff>44834</xdr:rowOff>
    </xdr:to>
    <xdr:sp macro="" textlink="">
      <xdr:nvSpPr>
        <xdr:cNvPr id="713" name="楕円 712"/>
        <xdr:cNvSpPr/>
      </xdr:nvSpPr>
      <xdr:spPr>
        <a:xfrm>
          <a:off x="16268700" y="1623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137561</xdr:rowOff>
    </xdr:from>
    <xdr:ext cx="599010" cy="259045"/>
    <xdr:sp macro="" textlink="">
      <xdr:nvSpPr>
        <xdr:cNvPr id="714" name="公債費該当値テキスト"/>
        <xdr:cNvSpPr txBox="1"/>
      </xdr:nvSpPr>
      <xdr:spPr>
        <a:xfrm>
          <a:off x="16370300" y="1608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123033</xdr:rowOff>
    </xdr:from>
    <xdr:to>
      <xdr:col>81</xdr:col>
      <xdr:colOff>101600</xdr:colOff>
      <xdr:row>95</xdr:row>
      <xdr:rowOff>53183</xdr:rowOff>
    </xdr:to>
    <xdr:sp macro="" textlink="">
      <xdr:nvSpPr>
        <xdr:cNvPr id="715" name="楕円 714"/>
        <xdr:cNvSpPr/>
      </xdr:nvSpPr>
      <xdr:spPr>
        <a:xfrm>
          <a:off x="15430500" y="1623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69710</xdr:rowOff>
    </xdr:from>
    <xdr:ext cx="599010" cy="259045"/>
    <xdr:sp macro="" textlink="">
      <xdr:nvSpPr>
        <xdr:cNvPr id="716" name="テキスト ボックス 715"/>
        <xdr:cNvSpPr txBox="1"/>
      </xdr:nvSpPr>
      <xdr:spPr>
        <a:xfrm>
          <a:off x="15181795" y="1601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101121</xdr:rowOff>
    </xdr:from>
    <xdr:to>
      <xdr:col>76</xdr:col>
      <xdr:colOff>165100</xdr:colOff>
      <xdr:row>97</xdr:row>
      <xdr:rowOff>31271</xdr:rowOff>
    </xdr:to>
    <xdr:sp macro="" textlink="">
      <xdr:nvSpPr>
        <xdr:cNvPr id="717" name="楕円 716"/>
        <xdr:cNvSpPr/>
      </xdr:nvSpPr>
      <xdr:spPr>
        <a:xfrm>
          <a:off x="14541500" y="165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47798</xdr:rowOff>
    </xdr:from>
    <xdr:ext cx="599010" cy="259045"/>
    <xdr:sp macro="" textlink="">
      <xdr:nvSpPr>
        <xdr:cNvPr id="718" name="テキスト ボックス 717"/>
        <xdr:cNvSpPr txBox="1"/>
      </xdr:nvSpPr>
      <xdr:spPr>
        <a:xfrm>
          <a:off x="14292795" y="1633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143028</xdr:rowOff>
    </xdr:from>
    <xdr:to>
      <xdr:col>72</xdr:col>
      <xdr:colOff>38100</xdr:colOff>
      <xdr:row>97</xdr:row>
      <xdr:rowOff>73178</xdr:rowOff>
    </xdr:to>
    <xdr:sp macro="" textlink="">
      <xdr:nvSpPr>
        <xdr:cNvPr id="719" name="楕円 718"/>
        <xdr:cNvSpPr/>
      </xdr:nvSpPr>
      <xdr:spPr>
        <a:xfrm>
          <a:off x="13652500" y="166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89705</xdr:rowOff>
    </xdr:from>
    <xdr:ext cx="599010" cy="259045"/>
    <xdr:sp macro="" textlink="">
      <xdr:nvSpPr>
        <xdr:cNvPr id="720" name="テキスト ボックス 719"/>
        <xdr:cNvSpPr txBox="1"/>
      </xdr:nvSpPr>
      <xdr:spPr>
        <a:xfrm>
          <a:off x="13403795" y="16377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125413</xdr:rowOff>
    </xdr:from>
    <xdr:to>
      <xdr:col>67</xdr:col>
      <xdr:colOff>101600</xdr:colOff>
      <xdr:row>97</xdr:row>
      <xdr:rowOff>55563</xdr:rowOff>
    </xdr:to>
    <xdr:sp macro="" textlink="">
      <xdr:nvSpPr>
        <xdr:cNvPr id="721" name="楕円 720"/>
        <xdr:cNvSpPr/>
      </xdr:nvSpPr>
      <xdr:spPr>
        <a:xfrm>
          <a:off x="12763500" y="165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72090</xdr:rowOff>
    </xdr:from>
    <xdr:ext cx="599010" cy="259045"/>
    <xdr:sp macro="" textlink="">
      <xdr:nvSpPr>
        <xdr:cNvPr id="722" name="テキスト ボックス 721"/>
        <xdr:cNvSpPr txBox="1"/>
      </xdr:nvSpPr>
      <xdr:spPr>
        <a:xfrm>
          <a:off x="12514795" y="16359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目的別歳出決算の住民一人当たりのコストは、概ね類似団体平均を下回っているが、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民生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土木費、</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公債費が平均を上回っている。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については、住民一人当たり約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76,000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円の大幅な減少となった。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繰上償還に積立てた減債基金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積立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（繰上償還のため令和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34.5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万円を積立）の金額の減少が大きな要因であるが高水準であった。</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民生費については、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53,000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円の大幅な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増額</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物価高騰地方創生臨時交付金に係る低所得世帯給付金事業の増が主な要因である。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商工費については、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69,000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円の大幅</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減額となった。木曽川右岸道路整備に伴う木曽ふれあいの郷施設移設工事が令和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年度に完了したことが主な要因である。</a:t>
          </a:r>
          <a:endParaRPr lang="ja-JP" altLang="ja-JP">
            <a:effectLst/>
            <a:latin typeface="ＭＳ ゴシック" panose="020B0609070205080204" pitchFamily="49" charset="-128"/>
            <a:ea typeface="ＭＳ ゴシック" panose="020B0609070205080204" pitchFamily="49" charset="-128"/>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土木費については、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住民一人当たり約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38,000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大幅な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増額となった。</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年度は前年度と比較して、国庫橋梁修繕・国庫道路改良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繰越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・道路防災関連の事業費増が主な要因である。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年度以降、財政調整基金への積み立てを積極的に行い、基金残高を着実に増やしてきた。</a:t>
          </a:r>
          <a:endParaRPr lang="ja-JP" altLang="ja-JP">
            <a:effectLst/>
          </a:endParaRPr>
        </a:p>
        <a:p>
          <a:r>
            <a:rPr kumimoji="1" lang="ja-JP" altLang="ja-JP" sz="1100">
              <a:solidFill>
                <a:schemeClr val="dk1"/>
              </a:solidFill>
              <a:effectLst/>
              <a:latin typeface="+mn-lt"/>
              <a:ea typeface="+mn-ea"/>
              <a:cs typeface="+mn-cs"/>
            </a:rPr>
            <a:t>　今後も過度な基金残高とならないよう財政調整基金残高を標準財政規模の</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％程度（うち</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％は災害に対応するもの。うち</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％は突発的な事業対策等に対応するもの。）を維持できるように努める。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長野県大桑村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当村のすべての会計において連結赤字比率に係る赤字額はなく、一般会計は近年、標準財政規模比の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％辺りを推移して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おり、大型事業であった役場新庁舎建設や大桑橋架け替え事業が終了したことにより、令和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％台となった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上下水道</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会計が例年よりも黒字額が高くなっている要因は、令和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年度は特別会計から企業会計に移行した初年度であり、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月末の打切り決算により未払い金が発生したためである。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また、以前は黒字額の構成は一般会計及び国民健康保険事業特別会計が大半を占めていたが、平成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年度に国民健康保険事業の財政主体が都道府県に移行してからは、一般会計の占有が目立っており、今後もこのような構成が続くと思われる。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823;&#26705;&#26449;&#24773;&#22577;&#31995;/&#32207;&#21209;&#35506;/&#36001;&#25919;&#20418;/08&#36001;&#25919;&#29366;&#27841;/&#36001;&#25919;&#29366;&#27841;&#36039;&#26009;&#38598;&#12539;&#36001;&#21209;&#26360;&#39006;/R05/03.&#36001;&#25919;&#29366;&#27841;&#36039;&#26009;&#38598;&#65288;9.12&#32224;&#20999;&#65306;&#65298;&#22238;&#30446;&#65289;/03.&#25552;&#20986;/&#12304;&#36001;&#25919;&#29366;&#27841;&#36039;&#26009;&#38598;&#12305;_204307_&#22823;&#26705;&#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28.1</v>
          </cell>
          <cell r="BX51">
            <v>30.9</v>
          </cell>
          <cell r="CF51">
            <v>63.7</v>
          </cell>
          <cell r="CN51">
            <v>46.1</v>
          </cell>
          <cell r="CV51">
            <v>40.299999999999997</v>
          </cell>
        </row>
        <row r="53">
          <cell r="BP53">
            <v>56.2</v>
          </cell>
          <cell r="BX53">
            <v>57.1</v>
          </cell>
          <cell r="CF53">
            <v>51.4</v>
          </cell>
          <cell r="CN53">
            <v>52.9</v>
          </cell>
          <cell r="CV53">
            <v>53.8</v>
          </cell>
        </row>
        <row r="55">
          <cell r="AN55" t="str">
            <v>類似団体内平均値</v>
          </cell>
          <cell r="BP55">
            <v>0</v>
          </cell>
          <cell r="BX55">
            <v>0</v>
          </cell>
          <cell r="CF55">
            <v>0</v>
          </cell>
          <cell r="CN55">
            <v>0</v>
          </cell>
          <cell r="CV55">
            <v>0</v>
          </cell>
        </row>
        <row r="57">
          <cell r="BP57">
            <v>63.1</v>
          </cell>
          <cell r="BX57">
            <v>62.2</v>
          </cell>
          <cell r="CF57">
            <v>62.9</v>
          </cell>
          <cell r="CN57">
            <v>62.9</v>
          </cell>
          <cell r="CV57">
            <v>64.3</v>
          </cell>
        </row>
        <row r="72">
          <cell r="BP72" t="str">
            <v>R01</v>
          </cell>
          <cell r="BX72" t="str">
            <v>R02</v>
          </cell>
          <cell r="CF72" t="str">
            <v>R03</v>
          </cell>
          <cell r="CN72" t="str">
            <v>R04</v>
          </cell>
          <cell r="CV72" t="str">
            <v>R05</v>
          </cell>
        </row>
        <row r="73">
          <cell r="AN73" t="str">
            <v>当該団体値</v>
          </cell>
          <cell r="BP73">
            <v>28.1</v>
          </cell>
          <cell r="BX73">
            <v>30.9</v>
          </cell>
          <cell r="CF73">
            <v>63.7</v>
          </cell>
          <cell r="CN73">
            <v>46.1</v>
          </cell>
          <cell r="CV73">
            <v>40.299999999999997</v>
          </cell>
        </row>
        <row r="75">
          <cell r="BP75">
            <v>10.6</v>
          </cell>
          <cell r="BX75">
            <v>10.6</v>
          </cell>
          <cell r="CF75">
            <v>10.5</v>
          </cell>
          <cell r="CN75">
            <v>10.8</v>
          </cell>
          <cell r="CV75">
            <v>11.7</v>
          </cell>
        </row>
        <row r="77">
          <cell r="AN77" t="str">
            <v>類似団体内平均値</v>
          </cell>
          <cell r="BP77">
            <v>0</v>
          </cell>
          <cell r="BX77">
            <v>0</v>
          </cell>
          <cell r="CF77">
            <v>0</v>
          </cell>
          <cell r="CN77">
            <v>0</v>
          </cell>
          <cell r="CV77">
            <v>0</v>
          </cell>
        </row>
        <row r="79">
          <cell r="BP79">
            <v>5.8</v>
          </cell>
          <cell r="BX79">
            <v>5.8</v>
          </cell>
          <cell r="CF79">
            <v>6.1</v>
          </cell>
          <cell r="CN79">
            <v>6.4</v>
          </cell>
          <cell r="CV79">
            <v>6.7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7" workbookViewId="0">
      <selection activeCell="CT26" sqref="CT26:DA27"/>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4421923</v>
      </c>
      <c r="BO4" s="449"/>
      <c r="BP4" s="449"/>
      <c r="BQ4" s="449"/>
      <c r="BR4" s="449"/>
      <c r="BS4" s="449"/>
      <c r="BT4" s="449"/>
      <c r="BU4" s="450"/>
      <c r="BV4" s="448">
        <v>4853530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3.4</v>
      </c>
      <c r="CU4" s="589"/>
      <c r="CV4" s="589"/>
      <c r="CW4" s="589"/>
      <c r="CX4" s="589"/>
      <c r="CY4" s="589"/>
      <c r="CZ4" s="589"/>
      <c r="DA4" s="590"/>
      <c r="DB4" s="588">
        <v>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4302339</v>
      </c>
      <c r="BO5" s="420"/>
      <c r="BP5" s="420"/>
      <c r="BQ5" s="420"/>
      <c r="BR5" s="420"/>
      <c r="BS5" s="420"/>
      <c r="BT5" s="420"/>
      <c r="BU5" s="421"/>
      <c r="BV5" s="419">
        <v>4690377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89.2</v>
      </c>
      <c r="CU5" s="417"/>
      <c r="CV5" s="417"/>
      <c r="CW5" s="417"/>
      <c r="CX5" s="417"/>
      <c r="CY5" s="417"/>
      <c r="CZ5" s="417"/>
      <c r="DA5" s="418"/>
      <c r="DB5" s="416">
        <v>85.7</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119584</v>
      </c>
      <c r="BO6" s="420"/>
      <c r="BP6" s="420"/>
      <c r="BQ6" s="420"/>
      <c r="BR6" s="420"/>
      <c r="BS6" s="420"/>
      <c r="BT6" s="420"/>
      <c r="BU6" s="421"/>
      <c r="BV6" s="419">
        <v>163153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89.6</v>
      </c>
      <c r="CU6" s="563"/>
      <c r="CV6" s="563"/>
      <c r="CW6" s="563"/>
      <c r="CX6" s="563"/>
      <c r="CY6" s="563"/>
      <c r="CZ6" s="563"/>
      <c r="DA6" s="564"/>
      <c r="DB6" s="562">
        <v>86.5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36057</v>
      </c>
      <c r="BO7" s="420"/>
      <c r="BP7" s="420"/>
      <c r="BQ7" s="420"/>
      <c r="BR7" s="420"/>
      <c r="BS7" s="420"/>
      <c r="BT7" s="420"/>
      <c r="BU7" s="421"/>
      <c r="BV7" s="419">
        <v>39509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2455712</v>
      </c>
      <c r="CU7" s="420"/>
      <c r="CV7" s="420"/>
      <c r="CW7" s="420"/>
      <c r="CX7" s="420"/>
      <c r="CY7" s="420"/>
      <c r="CZ7" s="420"/>
      <c r="DA7" s="421"/>
      <c r="DB7" s="419">
        <v>2473064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83527</v>
      </c>
      <c r="BO8" s="420"/>
      <c r="BP8" s="420"/>
      <c r="BQ8" s="420"/>
      <c r="BR8" s="420"/>
      <c r="BS8" s="420"/>
      <c r="BT8" s="420"/>
      <c r="BU8" s="421"/>
      <c r="BV8" s="419">
        <v>123644</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0.24</v>
      </c>
      <c r="CU8" s="523"/>
      <c r="CV8" s="523"/>
      <c r="CW8" s="523"/>
      <c r="CX8" s="523"/>
      <c r="CY8" s="523"/>
      <c r="CZ8" s="523"/>
      <c r="DA8" s="524"/>
      <c r="DB8" s="522">
        <v>0.25</v>
      </c>
      <c r="DC8" s="523"/>
      <c r="DD8" s="523"/>
      <c r="DE8" s="523"/>
      <c r="DF8" s="523"/>
      <c r="DG8" s="523"/>
      <c r="DH8" s="523"/>
      <c r="DI8" s="524"/>
    </row>
    <row r="9" spans="1:119" ht="18.75" customHeight="1" thickBot="1" x14ac:dyDescent="0.2">
      <c r="A9" s="181"/>
      <c r="B9" s="551" t="s">
        <v>106</v>
      </c>
      <c r="C9" s="552"/>
      <c r="D9" s="552"/>
      <c r="E9" s="552"/>
      <c r="F9" s="552"/>
      <c r="G9" s="552"/>
      <c r="H9" s="552"/>
      <c r="I9" s="552"/>
      <c r="J9" s="552"/>
      <c r="K9" s="470"/>
      <c r="L9" s="553" t="s">
        <v>107</v>
      </c>
      <c r="M9" s="554"/>
      <c r="N9" s="554"/>
      <c r="O9" s="554"/>
      <c r="P9" s="554"/>
      <c r="Q9" s="555"/>
      <c r="R9" s="556">
        <v>3439</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-40117</v>
      </c>
      <c r="BO9" s="420"/>
      <c r="BP9" s="420"/>
      <c r="BQ9" s="420"/>
      <c r="BR9" s="420"/>
      <c r="BS9" s="420"/>
      <c r="BT9" s="420"/>
      <c r="BU9" s="421"/>
      <c r="BV9" s="419">
        <v>6920</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28.3</v>
      </c>
      <c r="CU9" s="417"/>
      <c r="CV9" s="417"/>
      <c r="CW9" s="417"/>
      <c r="CX9" s="417"/>
      <c r="CY9" s="417"/>
      <c r="CZ9" s="417"/>
      <c r="DA9" s="418"/>
      <c r="DB9" s="416">
        <v>24.6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3825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110</v>
      </c>
      <c r="AV10" s="478"/>
      <c r="AW10" s="478"/>
      <c r="AX10" s="478"/>
      <c r="AY10" s="433" t="s">
        <v>115</v>
      </c>
      <c r="AZ10" s="434"/>
      <c r="BA10" s="434"/>
      <c r="BB10" s="434"/>
      <c r="BC10" s="434"/>
      <c r="BD10" s="434"/>
      <c r="BE10" s="434"/>
      <c r="BF10" s="434"/>
      <c r="BG10" s="434"/>
      <c r="BH10" s="434"/>
      <c r="BI10" s="434"/>
      <c r="BJ10" s="434"/>
      <c r="BK10" s="434"/>
      <c r="BL10" s="434"/>
      <c r="BM10" s="435"/>
      <c r="BN10" s="419">
        <v>109</v>
      </c>
      <c r="BO10" s="420"/>
      <c r="BP10" s="420"/>
      <c r="BQ10" s="420"/>
      <c r="BR10" s="420"/>
      <c r="BS10" s="420"/>
      <c r="BT10" s="420"/>
      <c r="BU10" s="421"/>
      <c r="BV10" s="419">
        <v>27</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387407</v>
      </c>
      <c r="BO11" s="420"/>
      <c r="BP11" s="420"/>
      <c r="BQ11" s="420"/>
      <c r="BR11" s="420"/>
      <c r="BS11" s="420"/>
      <c r="BT11" s="420"/>
      <c r="BU11" s="421"/>
      <c r="BV11" s="419">
        <v>400874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3322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60000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3261</v>
      </c>
      <c r="S13" s="507"/>
      <c r="T13" s="507"/>
      <c r="U13" s="507"/>
      <c r="V13" s="508"/>
      <c r="W13" s="509" t="s">
        <v>131</v>
      </c>
      <c r="X13" s="405"/>
      <c r="Y13" s="405"/>
      <c r="Z13" s="405"/>
      <c r="AA13" s="405"/>
      <c r="AB13" s="406"/>
      <c r="AC13" s="372">
        <v>151</v>
      </c>
      <c r="AD13" s="373"/>
      <c r="AE13" s="373"/>
      <c r="AF13" s="373"/>
      <c r="AG13" s="374"/>
      <c r="AH13" s="372">
        <v>152</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347399</v>
      </c>
      <c r="BO13" s="420"/>
      <c r="BP13" s="420"/>
      <c r="BQ13" s="420"/>
      <c r="BR13" s="420"/>
      <c r="BS13" s="420"/>
      <c r="BT13" s="420"/>
      <c r="BU13" s="421"/>
      <c r="BV13" s="419">
        <v>347821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10.8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3396</v>
      </c>
      <c r="S14" s="507"/>
      <c r="T14" s="507"/>
      <c r="U14" s="507"/>
      <c r="V14" s="508"/>
      <c r="W14" s="510"/>
      <c r="X14" s="408"/>
      <c r="Y14" s="408"/>
      <c r="Z14" s="408"/>
      <c r="AA14" s="408"/>
      <c r="AB14" s="409"/>
      <c r="AC14" s="499">
        <v>8.4</v>
      </c>
      <c r="AD14" s="500"/>
      <c r="AE14" s="500"/>
      <c r="AF14" s="500"/>
      <c r="AG14" s="501"/>
      <c r="AH14" s="499">
        <v>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40.299999999999997</v>
      </c>
      <c r="CU14" s="517"/>
      <c r="CV14" s="517"/>
      <c r="CW14" s="517"/>
      <c r="CX14" s="517"/>
      <c r="CY14" s="517"/>
      <c r="CZ14" s="517"/>
      <c r="DA14" s="518"/>
      <c r="DB14" s="516">
        <v>46.1</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3343</v>
      </c>
      <c r="S15" s="507"/>
      <c r="T15" s="507"/>
      <c r="U15" s="507"/>
      <c r="V15" s="508"/>
      <c r="W15" s="509" t="s">
        <v>137</v>
      </c>
      <c r="X15" s="405"/>
      <c r="Y15" s="405"/>
      <c r="Z15" s="405"/>
      <c r="AA15" s="405"/>
      <c r="AB15" s="406"/>
      <c r="AC15" s="372">
        <v>756</v>
      </c>
      <c r="AD15" s="373"/>
      <c r="AE15" s="373"/>
      <c r="AF15" s="373"/>
      <c r="AG15" s="374"/>
      <c r="AH15" s="372">
        <v>855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553314</v>
      </c>
      <c r="BO15" s="449"/>
      <c r="BP15" s="449"/>
      <c r="BQ15" s="449"/>
      <c r="BR15" s="449"/>
      <c r="BS15" s="449"/>
      <c r="BT15" s="449"/>
      <c r="BU15" s="450"/>
      <c r="BV15" s="448">
        <v>550765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42.3</v>
      </c>
      <c r="AD16" s="500"/>
      <c r="AE16" s="500"/>
      <c r="AF16" s="500"/>
      <c r="AG16" s="501"/>
      <c r="AH16" s="499">
        <v>45.3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2303667</v>
      </c>
      <c r="BO16" s="420"/>
      <c r="BP16" s="420"/>
      <c r="BQ16" s="420"/>
      <c r="BR16" s="420"/>
      <c r="BS16" s="420"/>
      <c r="BT16" s="420"/>
      <c r="BU16" s="421"/>
      <c r="BV16" s="419">
        <v>2307539</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881</v>
      </c>
      <c r="AD17" s="373"/>
      <c r="AE17" s="373"/>
      <c r="AF17" s="373"/>
      <c r="AG17" s="374"/>
      <c r="AH17" s="372">
        <v>882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694214</v>
      </c>
      <c r="BO17" s="420"/>
      <c r="BP17" s="420"/>
      <c r="BQ17" s="420"/>
      <c r="BR17" s="420"/>
      <c r="BS17" s="420"/>
      <c r="BT17" s="420"/>
      <c r="BU17" s="421"/>
      <c r="BV17" s="419">
        <v>691383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147</v>
      </c>
      <c r="C18" s="470"/>
      <c r="D18" s="470"/>
      <c r="E18" s="471"/>
      <c r="F18" s="471"/>
      <c r="G18" s="471"/>
      <c r="H18" s="471"/>
      <c r="I18" s="471"/>
      <c r="J18" s="471"/>
      <c r="K18" s="471"/>
      <c r="L18" s="472">
        <v>234.47</v>
      </c>
      <c r="M18" s="472"/>
      <c r="N18" s="472"/>
      <c r="O18" s="472"/>
      <c r="P18" s="472"/>
      <c r="Q18" s="472"/>
      <c r="R18" s="473"/>
      <c r="S18" s="473"/>
      <c r="T18" s="473"/>
      <c r="U18" s="473"/>
      <c r="V18" s="474"/>
      <c r="W18" s="490"/>
      <c r="X18" s="491"/>
      <c r="Y18" s="491"/>
      <c r="Z18" s="491"/>
      <c r="AA18" s="491"/>
      <c r="AB18" s="515"/>
      <c r="AC18" s="389">
        <v>49.3</v>
      </c>
      <c r="AD18" s="390"/>
      <c r="AE18" s="390"/>
      <c r="AF18" s="390"/>
      <c r="AG18" s="475"/>
      <c r="AH18" s="389">
        <v>46.7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2249991</v>
      </c>
      <c r="BO18" s="420"/>
      <c r="BP18" s="420"/>
      <c r="BQ18" s="420"/>
      <c r="BR18" s="420"/>
      <c r="BS18" s="420"/>
      <c r="BT18" s="420"/>
      <c r="BU18" s="421"/>
      <c r="BV18" s="419">
        <v>2177892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149</v>
      </c>
      <c r="C19" s="470"/>
      <c r="D19" s="470"/>
      <c r="E19" s="471"/>
      <c r="F19" s="471"/>
      <c r="G19" s="471"/>
      <c r="H19" s="471"/>
      <c r="I19" s="471"/>
      <c r="J19" s="471"/>
      <c r="K19" s="471"/>
      <c r="L19" s="479">
        <v>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3373652</v>
      </c>
      <c r="BO19" s="420"/>
      <c r="BP19" s="420"/>
      <c r="BQ19" s="420"/>
      <c r="BR19" s="420"/>
      <c r="BS19" s="420"/>
      <c r="BT19" s="420"/>
      <c r="BU19" s="421"/>
      <c r="BV19" s="419">
        <v>3918924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151</v>
      </c>
      <c r="C20" s="470"/>
      <c r="D20" s="470"/>
      <c r="E20" s="471"/>
      <c r="F20" s="471"/>
      <c r="G20" s="471"/>
      <c r="H20" s="471"/>
      <c r="I20" s="471"/>
      <c r="J20" s="471"/>
      <c r="K20" s="471"/>
      <c r="L20" s="479">
        <v>1477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5237837</v>
      </c>
      <c r="BO22" s="449"/>
      <c r="BP22" s="449"/>
      <c r="BQ22" s="449"/>
      <c r="BR22" s="449"/>
      <c r="BS22" s="449"/>
      <c r="BT22" s="449"/>
      <c r="BU22" s="450"/>
      <c r="BV22" s="448">
        <v>5707932</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4522809</v>
      </c>
      <c r="BO23" s="420"/>
      <c r="BP23" s="420"/>
      <c r="BQ23" s="420"/>
      <c r="BR23" s="420"/>
      <c r="BS23" s="420"/>
      <c r="BT23" s="420"/>
      <c r="BU23" s="421"/>
      <c r="BV23" s="419">
        <v>4679318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161</v>
      </c>
      <c r="F24" s="376"/>
      <c r="G24" s="376"/>
      <c r="H24" s="376"/>
      <c r="I24" s="376"/>
      <c r="J24" s="376"/>
      <c r="K24" s="377"/>
      <c r="L24" s="372">
        <v>1</v>
      </c>
      <c r="M24" s="373"/>
      <c r="N24" s="373"/>
      <c r="O24" s="373"/>
      <c r="P24" s="374"/>
      <c r="Q24" s="372">
        <v>6950</v>
      </c>
      <c r="R24" s="373"/>
      <c r="S24" s="373"/>
      <c r="T24" s="373"/>
      <c r="U24" s="373"/>
      <c r="V24" s="374"/>
      <c r="W24" s="462"/>
      <c r="X24" s="399"/>
      <c r="Y24" s="400"/>
      <c r="Z24" s="375" t="s">
        <v>162</v>
      </c>
      <c r="AA24" s="376"/>
      <c r="AB24" s="376"/>
      <c r="AC24" s="376"/>
      <c r="AD24" s="376"/>
      <c r="AE24" s="376"/>
      <c r="AF24" s="376"/>
      <c r="AG24" s="377"/>
      <c r="AH24" s="372">
        <v>68</v>
      </c>
      <c r="AI24" s="373"/>
      <c r="AJ24" s="373"/>
      <c r="AK24" s="373"/>
      <c r="AL24" s="374"/>
      <c r="AM24" s="372">
        <v>195432</v>
      </c>
      <c r="AN24" s="373"/>
      <c r="AO24" s="373"/>
      <c r="AP24" s="373"/>
      <c r="AQ24" s="373"/>
      <c r="AR24" s="374"/>
      <c r="AS24" s="372">
        <v>2874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4058024</v>
      </c>
      <c r="BO24" s="420"/>
      <c r="BP24" s="420"/>
      <c r="BQ24" s="420"/>
      <c r="BR24" s="420"/>
      <c r="BS24" s="420"/>
      <c r="BT24" s="420"/>
      <c r="BU24" s="421"/>
      <c r="BV24" s="419">
        <v>4397243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164</v>
      </c>
      <c r="F25" s="376"/>
      <c r="G25" s="376"/>
      <c r="H25" s="376"/>
      <c r="I25" s="376"/>
      <c r="J25" s="376"/>
      <c r="K25" s="377"/>
      <c r="L25" s="372">
        <v>1</v>
      </c>
      <c r="M25" s="373"/>
      <c r="N25" s="373"/>
      <c r="O25" s="373"/>
      <c r="P25" s="374"/>
      <c r="Q25" s="372">
        <v>6100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37770</v>
      </c>
      <c r="BO25" s="449"/>
      <c r="BP25" s="449"/>
      <c r="BQ25" s="449"/>
      <c r="BR25" s="449"/>
      <c r="BS25" s="449"/>
      <c r="BT25" s="449"/>
      <c r="BU25" s="450"/>
      <c r="BV25" s="448">
        <v>52916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167</v>
      </c>
      <c r="F26" s="376"/>
      <c r="G26" s="376"/>
      <c r="H26" s="376"/>
      <c r="I26" s="376"/>
      <c r="J26" s="376"/>
      <c r="K26" s="377"/>
      <c r="L26" s="372">
        <v>1</v>
      </c>
      <c r="M26" s="373"/>
      <c r="N26" s="373"/>
      <c r="O26" s="373"/>
      <c r="P26" s="374"/>
      <c r="Q26" s="372">
        <v>5530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170</v>
      </c>
      <c r="F27" s="376"/>
      <c r="G27" s="376"/>
      <c r="H27" s="376"/>
      <c r="I27" s="376"/>
      <c r="J27" s="376"/>
      <c r="K27" s="377"/>
      <c r="L27" s="372">
        <v>1</v>
      </c>
      <c r="M27" s="373"/>
      <c r="N27" s="373"/>
      <c r="O27" s="373"/>
      <c r="P27" s="374"/>
      <c r="Q27" s="372">
        <v>2420</v>
      </c>
      <c r="R27" s="373"/>
      <c r="S27" s="373"/>
      <c r="T27" s="373"/>
      <c r="U27" s="373"/>
      <c r="V27" s="374"/>
      <c r="W27" s="462"/>
      <c r="X27" s="399"/>
      <c r="Y27" s="400"/>
      <c r="Z27" s="375" t="s">
        <v>171</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93125</v>
      </c>
      <c r="BO27" s="454"/>
      <c r="BP27" s="454"/>
      <c r="BQ27" s="454"/>
      <c r="BR27" s="454"/>
      <c r="BS27" s="454"/>
      <c r="BT27" s="454"/>
      <c r="BU27" s="455"/>
      <c r="BV27" s="453">
        <v>93125</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173</v>
      </c>
      <c r="F28" s="376"/>
      <c r="G28" s="376"/>
      <c r="H28" s="376"/>
      <c r="I28" s="376"/>
      <c r="J28" s="376"/>
      <c r="K28" s="377"/>
      <c r="L28" s="372">
        <v>1</v>
      </c>
      <c r="M28" s="373"/>
      <c r="N28" s="373"/>
      <c r="O28" s="373"/>
      <c r="P28" s="374"/>
      <c r="Q28" s="372">
        <v>1690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1005253</v>
      </c>
      <c r="BO28" s="449"/>
      <c r="BP28" s="449"/>
      <c r="BQ28" s="449"/>
      <c r="BR28" s="449"/>
      <c r="BS28" s="449"/>
      <c r="BT28" s="449"/>
      <c r="BU28" s="450"/>
      <c r="BV28" s="448">
        <v>943314</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176</v>
      </c>
      <c r="F29" s="376"/>
      <c r="G29" s="376"/>
      <c r="H29" s="376"/>
      <c r="I29" s="376"/>
      <c r="J29" s="376"/>
      <c r="K29" s="377"/>
      <c r="L29" s="372">
        <v>8</v>
      </c>
      <c r="M29" s="373"/>
      <c r="N29" s="373"/>
      <c r="O29" s="373"/>
      <c r="P29" s="374"/>
      <c r="Q29" s="372">
        <v>1490</v>
      </c>
      <c r="R29" s="373"/>
      <c r="S29" s="373"/>
      <c r="T29" s="373"/>
      <c r="U29" s="373"/>
      <c r="V29" s="374"/>
      <c r="W29" s="463"/>
      <c r="X29" s="464"/>
      <c r="Y29" s="465"/>
      <c r="Z29" s="375" t="s">
        <v>177</v>
      </c>
      <c r="AA29" s="376"/>
      <c r="AB29" s="376"/>
      <c r="AC29" s="376"/>
      <c r="AD29" s="376"/>
      <c r="AE29" s="376"/>
      <c r="AF29" s="376"/>
      <c r="AG29" s="377"/>
      <c r="AH29" s="372">
        <v>68</v>
      </c>
      <c r="AI29" s="373"/>
      <c r="AJ29" s="373"/>
      <c r="AK29" s="373"/>
      <c r="AL29" s="374"/>
      <c r="AM29" s="372">
        <v>195432</v>
      </c>
      <c r="AN29" s="373"/>
      <c r="AO29" s="373"/>
      <c r="AP29" s="373"/>
      <c r="AQ29" s="373"/>
      <c r="AR29" s="374"/>
      <c r="AS29" s="372">
        <v>2874</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35720</v>
      </c>
      <c r="BO29" s="420"/>
      <c r="BP29" s="420"/>
      <c r="BQ29" s="420"/>
      <c r="BR29" s="420"/>
      <c r="BS29" s="420"/>
      <c r="BT29" s="420"/>
      <c r="BU29" s="421"/>
      <c r="BV29" s="419">
        <v>388120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115884</v>
      </c>
      <c r="BO30" s="454"/>
      <c r="BP30" s="454"/>
      <c r="BQ30" s="454"/>
      <c r="BR30" s="454"/>
      <c r="BS30" s="454"/>
      <c r="BT30" s="454"/>
      <c r="BU30" s="455"/>
      <c r="BV30" s="453">
        <v>274157</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大桑村国民健康保険事業特別会計</v>
      </c>
      <c r="X34" s="368"/>
      <c r="Y34" s="368"/>
      <c r="Z34" s="368"/>
      <c r="AA34" s="368"/>
      <c r="AB34" s="368"/>
      <c r="AC34" s="368"/>
      <c r="AD34" s="368"/>
      <c r="AE34" s="368"/>
      <c r="AF34" s="368"/>
      <c r="AG34" s="368"/>
      <c r="AH34" s="368"/>
      <c r="AI34" s="368"/>
      <c r="AJ34" s="368"/>
      <c r="AK34" s="368"/>
      <c r="AL34" s="181"/>
      <c r="AM34" s="367">
        <f>IF(AO34="","",MAX(C34:D43,U34:V43)+1)</f>
        <v>4</v>
      </c>
      <c r="AN34" s="367"/>
      <c r="AO34" s="368" t="str">
        <f>IF('各会計、関係団体の財政状況及び健全化判断比率'!B30="","",'各会計、関係団体の財政状況及び健全化判断比率'!B30)</f>
        <v>大桑村簡易水道事業会計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木曽広域連合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大桑村後期高齢者医療事業特別会計</v>
      </c>
      <c r="X35" s="368"/>
      <c r="Y35" s="368"/>
      <c r="Z35" s="368"/>
      <c r="AA35" s="368"/>
      <c r="AB35" s="368"/>
      <c r="AC35" s="368"/>
      <c r="AD35" s="368"/>
      <c r="AE35" s="368"/>
      <c r="AF35" s="368"/>
      <c r="AG35" s="368"/>
      <c r="AH35" s="368"/>
      <c r="AI35" s="368"/>
      <c r="AJ35" s="368"/>
      <c r="AK35" s="368"/>
      <c r="AL35" s="181"/>
      <c r="AM35" s="367">
        <f t="shared" ref="AM35:AM43" si="0">IF(AO35="","",AM34+1)</f>
        <v>5</v>
      </c>
      <c r="AN35" s="367"/>
      <c r="AO35" s="368" t="str">
        <f>IF('各会計、関係団体の財政状況及び健全化判断比率'!B31="","",'各会計、関係団体の財政状況及び健全化判断比率'!B31)</f>
        <v>大桑村農業集落排水事業会計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　（一般会計）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f t="shared" si="0"/>
        <v>6</v>
      </c>
      <c r="AN36" s="367"/>
      <c r="AO36" s="368" t="str">
        <f>IF('各会計、関係団体の財政状況及び健全化判断比率'!B32="","",'各会計、関係団体の財政状況及び健全化判断比率'!B32)</f>
        <v>大桑村公共下水道事業会計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　（介護保険特別会計）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　（下水道事業会計）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長野県後期高齢者医療広域連合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　(一般会計）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　（後期高齢者医療特別会計）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長野県市町村総合事務組合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　(一般会計）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　（非常勤職員公務災害補償特別会計）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xqL0HU1tRdug5mZatZvSGa4SZWtjl0mhUH1sPlfuJj9nl+8zGOoXYgNM7/DnBx9lXLdMSH0zjf2ka7ewAiNMg==" saltValue="vIBYDxsj5AoI62iLxt8Ys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21"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5.49</v>
      </c>
      <c r="G34" s="33">
        <v>5.91</v>
      </c>
      <c r="H34" s="33">
        <v>4.6500000000000004</v>
      </c>
      <c r="I34" s="33">
        <v>4.99</v>
      </c>
      <c r="J34" s="34">
        <v>3.4</v>
      </c>
      <c r="K34" s="22"/>
      <c r="L34" s="22"/>
      <c r="M34" s="22"/>
      <c r="N34" s="22"/>
      <c r="O34" s="22"/>
      <c r="P34" s="22"/>
    </row>
    <row r="35" spans="1:16" ht="39" customHeight="1" x14ac:dyDescent="0.15">
      <c r="A35" s="22"/>
      <c r="B35" s="35"/>
      <c r="C35" s="1145" t="s">
        <v>532</v>
      </c>
      <c r="D35" s="1146"/>
      <c r="E35" s="1147"/>
      <c r="F35" s="36" t="s">
        <v>485</v>
      </c>
      <c r="G35" s="37" t="s">
        <v>485</v>
      </c>
      <c r="H35" s="37" t="s">
        <v>485</v>
      </c>
      <c r="I35" s="37" t="s">
        <v>485</v>
      </c>
      <c r="J35" s="38">
        <v>1.02</v>
      </c>
      <c r="K35" s="22"/>
      <c r="L35" s="22"/>
      <c r="M35" s="22"/>
      <c r="N35" s="22"/>
      <c r="O35" s="22"/>
      <c r="P35" s="22"/>
    </row>
    <row r="36" spans="1:16" ht="39" customHeight="1" x14ac:dyDescent="0.15">
      <c r="A36" s="22"/>
      <c r="B36" s="35"/>
      <c r="C36" s="1145" t="s">
        <v>533</v>
      </c>
      <c r="D36" s="1146"/>
      <c r="E36" s="1147"/>
      <c r="F36" s="36" t="s">
        <v>485</v>
      </c>
      <c r="G36" s="37" t="s">
        <v>485</v>
      </c>
      <c r="H36" s="37" t="s">
        <v>485</v>
      </c>
      <c r="I36" s="37" t="s">
        <v>485</v>
      </c>
      <c r="J36" s="38">
        <v>0.51</v>
      </c>
      <c r="K36" s="22"/>
      <c r="L36" s="22"/>
      <c r="M36" s="22"/>
      <c r="N36" s="22"/>
      <c r="O36" s="22"/>
      <c r="P36" s="22"/>
    </row>
    <row r="37" spans="1:16" ht="39" customHeight="1" x14ac:dyDescent="0.15">
      <c r="A37" s="22"/>
      <c r="B37" s="35"/>
      <c r="C37" s="1145" t="s">
        <v>534</v>
      </c>
      <c r="D37" s="1146"/>
      <c r="E37" s="1147"/>
      <c r="F37" s="36" t="s">
        <v>485</v>
      </c>
      <c r="G37" s="37" t="s">
        <v>485</v>
      </c>
      <c r="H37" s="37" t="s">
        <v>485</v>
      </c>
      <c r="I37" s="37" t="s">
        <v>485</v>
      </c>
      <c r="J37" s="38">
        <v>0.14000000000000001</v>
      </c>
      <c r="K37" s="22"/>
      <c r="L37" s="22"/>
      <c r="M37" s="22"/>
      <c r="N37" s="22"/>
      <c r="O37" s="22"/>
      <c r="P37" s="22"/>
    </row>
    <row r="38" spans="1:16" ht="39" customHeight="1" x14ac:dyDescent="0.15">
      <c r="A38" s="22"/>
      <c r="B38" s="35"/>
      <c r="C38" s="1145" t="s">
        <v>535</v>
      </c>
      <c r="D38" s="1146"/>
      <c r="E38" s="1147"/>
      <c r="F38" s="36">
        <v>0.25</v>
      </c>
      <c r="G38" s="37">
        <v>0.08</v>
      </c>
      <c r="H38" s="37">
        <v>0.13</v>
      </c>
      <c r="I38" s="37">
        <v>109.18</v>
      </c>
      <c r="J38" s="38">
        <v>0.08</v>
      </c>
      <c r="K38" s="22"/>
      <c r="L38" s="22"/>
      <c r="M38" s="22"/>
      <c r="N38" s="22"/>
      <c r="O38" s="22"/>
      <c r="P38" s="22"/>
    </row>
    <row r="39" spans="1:16" ht="39" customHeight="1" x14ac:dyDescent="0.15">
      <c r="A39" s="22"/>
      <c r="B39" s="35"/>
      <c r="C39" s="1145" t="s">
        <v>536</v>
      </c>
      <c r="D39" s="1146"/>
      <c r="E39" s="1147"/>
      <c r="F39" s="36">
        <v>0</v>
      </c>
      <c r="G39" s="37">
        <v>0</v>
      </c>
      <c r="H39" s="37">
        <v>0</v>
      </c>
      <c r="I39" s="37">
        <v>1.02</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v>0.1</v>
      </c>
      <c r="G43" s="42">
        <v>0.11</v>
      </c>
      <c r="H43" s="42">
        <v>0.05</v>
      </c>
      <c r="I43" s="42">
        <v>1.52</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9QN8qB21J9Z2JOvgy140tyE9vA5EiWlHfquJYHthJMti/A0WazQPYwt8h7aO19kSRpgoHaeQj1Htv7w0MAQVg==" saltValue="ymjjF/abajlHkWMX1Qc7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13"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487</v>
      </c>
      <c r="L45" s="60">
        <v>451</v>
      </c>
      <c r="M45" s="60">
        <v>504</v>
      </c>
      <c r="N45" s="60">
        <v>567</v>
      </c>
      <c r="O45" s="61">
        <v>572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485</v>
      </c>
      <c r="L46" s="64" t="s">
        <v>485</v>
      </c>
      <c r="M46" s="64" t="s">
        <v>485</v>
      </c>
      <c r="N46" s="64" t="s">
        <v>485</v>
      </c>
      <c r="O46" s="65" t="s">
        <v>485</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485</v>
      </c>
      <c r="L47" s="64" t="s">
        <v>485</v>
      </c>
      <c r="M47" s="64" t="s">
        <v>485</v>
      </c>
      <c r="N47" s="64" t="s">
        <v>485</v>
      </c>
      <c r="O47" s="65" t="s">
        <v>485</v>
      </c>
      <c r="P47" s="48"/>
      <c r="Q47" s="48"/>
      <c r="R47" s="48"/>
      <c r="S47" s="48"/>
      <c r="T47" s="48"/>
      <c r="U47" s="48"/>
    </row>
    <row r="48" spans="1:21" ht="30.75" customHeight="1" x14ac:dyDescent="0.15">
      <c r="A48" s="48"/>
      <c r="B48" s="1178"/>
      <c r="C48" s="1179"/>
      <c r="D48" s="62"/>
      <c r="E48" s="1155" t="s">
        <v>13</v>
      </c>
      <c r="F48" s="1155"/>
      <c r="G48" s="1155"/>
      <c r="H48" s="1155"/>
      <c r="I48" s="1155"/>
      <c r="J48" s="1156"/>
      <c r="K48" s="63">
        <v>163</v>
      </c>
      <c r="L48" s="64">
        <v>149</v>
      </c>
      <c r="M48" s="64">
        <v>148</v>
      </c>
      <c r="N48" s="64">
        <v>143</v>
      </c>
      <c r="O48" s="65">
        <v>127</v>
      </c>
      <c r="P48" s="48"/>
      <c r="Q48" s="48"/>
      <c r="R48" s="48"/>
      <c r="S48" s="48"/>
      <c r="T48" s="48"/>
      <c r="U48" s="48"/>
    </row>
    <row r="49" spans="1:21" ht="30.75" customHeight="1" x14ac:dyDescent="0.15">
      <c r="A49" s="48"/>
      <c r="B49" s="1178"/>
      <c r="C49" s="1179"/>
      <c r="D49" s="62"/>
      <c r="E49" s="1155" t="s">
        <v>14</v>
      </c>
      <c r="F49" s="1155"/>
      <c r="G49" s="1155"/>
      <c r="H49" s="1155"/>
      <c r="I49" s="1155"/>
      <c r="J49" s="1156"/>
      <c r="K49" s="63">
        <v>14</v>
      </c>
      <c r="L49" s="64">
        <v>14</v>
      </c>
      <c r="M49" s="64">
        <v>14</v>
      </c>
      <c r="N49" s="64">
        <v>12</v>
      </c>
      <c r="O49" s="65">
        <v>12</v>
      </c>
      <c r="P49" s="48"/>
      <c r="Q49" s="48"/>
      <c r="R49" s="48"/>
      <c r="S49" s="48"/>
      <c r="T49" s="48"/>
      <c r="U49" s="48"/>
    </row>
    <row r="50" spans="1:21" ht="30.75" customHeight="1" x14ac:dyDescent="0.15">
      <c r="A50" s="48"/>
      <c r="B50" s="1178"/>
      <c r="C50" s="1179"/>
      <c r="D50" s="62"/>
      <c r="E50" s="1155" t="s">
        <v>15</v>
      </c>
      <c r="F50" s="1155"/>
      <c r="G50" s="1155"/>
      <c r="H50" s="1155"/>
      <c r="I50" s="1155"/>
      <c r="J50" s="1156"/>
      <c r="K50" s="63">
        <v>3</v>
      </c>
      <c r="L50" s="64">
        <v>3</v>
      </c>
      <c r="M50" s="64">
        <v>3</v>
      </c>
      <c r="N50" s="64">
        <v>3</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485</v>
      </c>
      <c r="L51" s="64" t="s">
        <v>485</v>
      </c>
      <c r="M51" s="64" t="s">
        <v>485</v>
      </c>
      <c r="N51" s="64" t="s">
        <v>485</v>
      </c>
      <c r="O51" s="65" t="s">
        <v>485</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476</v>
      </c>
      <c r="L52" s="64">
        <v>433</v>
      </c>
      <c r="M52" s="64">
        <v>455</v>
      </c>
      <c r="N52" s="64">
        <v>483</v>
      </c>
      <c r="O52" s="65">
        <v>460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191</v>
      </c>
      <c r="L53" s="69">
        <v>184</v>
      </c>
      <c r="M53" s="69">
        <v>214</v>
      </c>
      <c r="N53" s="69">
        <v>242</v>
      </c>
      <c r="O53" s="70">
        <v>254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L8RQhM/62QsgAnF1SGqOL/1KzOurSiT3B9k1ZMVkryfkkg4NJFQ+zClSS2N3akxguqDBtO5kX/sRnvbFdb8Sw==" saltValue="os/pIG4fpxEBzkgQ065ZC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D25" zoomScale="80" zoomScaleNormal="80" zoomScaleSheetLayoutView="100" workbookViewId="0">
      <selection activeCell="J54" sqref="J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96" t="s">
        <v>30</v>
      </c>
      <c r="C41" s="1197"/>
      <c r="D41" s="105"/>
      <c r="E41" s="1198" t="s">
        <v>31</v>
      </c>
      <c r="F41" s="1198"/>
      <c r="G41" s="1198"/>
      <c r="H41" s="1199"/>
      <c r="I41" s="355">
        <v>4922</v>
      </c>
      <c r="J41" s="356">
        <v>5309</v>
      </c>
      <c r="K41" s="356">
        <v>6309</v>
      </c>
      <c r="L41" s="356">
        <v>5708</v>
      </c>
      <c r="M41" s="357">
        <v>5238</v>
      </c>
    </row>
    <row r="42" spans="2:13" ht="27.75" customHeight="1" x14ac:dyDescent="0.15">
      <c r="B42" s="1186"/>
      <c r="C42" s="1187"/>
      <c r="D42" s="106"/>
      <c r="E42" s="1190" t="s">
        <v>32</v>
      </c>
      <c r="F42" s="1190"/>
      <c r="G42" s="1190"/>
      <c r="H42" s="1191"/>
      <c r="I42" s="358">
        <v>77</v>
      </c>
      <c r="J42" s="359">
        <v>59</v>
      </c>
      <c r="K42" s="359">
        <v>47</v>
      </c>
      <c r="L42" s="359">
        <v>36</v>
      </c>
      <c r="M42" s="360">
        <v>34</v>
      </c>
    </row>
    <row r="43" spans="2:13" ht="27.75" customHeight="1" x14ac:dyDescent="0.15">
      <c r="B43" s="1186"/>
      <c r="C43" s="1187"/>
      <c r="D43" s="106"/>
      <c r="E43" s="1190" t="s">
        <v>33</v>
      </c>
      <c r="F43" s="1190"/>
      <c r="G43" s="1190"/>
      <c r="H43" s="1191"/>
      <c r="I43" s="358">
        <v>1399</v>
      </c>
      <c r="J43" s="359">
        <v>1311</v>
      </c>
      <c r="K43" s="359">
        <v>1217</v>
      </c>
      <c r="L43" s="359">
        <v>1142</v>
      </c>
      <c r="M43" s="360">
        <v>1026</v>
      </c>
    </row>
    <row r="44" spans="2:13" ht="27.75" customHeight="1" x14ac:dyDescent="0.15">
      <c r="B44" s="1186"/>
      <c r="C44" s="1187"/>
      <c r="D44" s="106"/>
      <c r="E44" s="1190" t="s">
        <v>34</v>
      </c>
      <c r="F44" s="1190"/>
      <c r="G44" s="1190"/>
      <c r="H44" s="1191"/>
      <c r="I44" s="358">
        <v>68</v>
      </c>
      <c r="J44" s="359">
        <v>55</v>
      </c>
      <c r="K44" s="359">
        <v>56</v>
      </c>
      <c r="L44" s="359">
        <v>71</v>
      </c>
      <c r="M44" s="360">
        <v>69</v>
      </c>
    </row>
    <row r="45" spans="2:13" ht="27.75" customHeight="1" x14ac:dyDescent="0.15">
      <c r="B45" s="1186"/>
      <c r="C45" s="1187"/>
      <c r="D45" s="106"/>
      <c r="E45" s="1190" t="s">
        <v>35</v>
      </c>
      <c r="F45" s="1190"/>
      <c r="G45" s="1190"/>
      <c r="H45" s="1191"/>
      <c r="I45" s="358">
        <v>592</v>
      </c>
      <c r="J45" s="359">
        <v>549</v>
      </c>
      <c r="K45" s="359">
        <v>529</v>
      </c>
      <c r="L45" s="359">
        <v>567</v>
      </c>
      <c r="M45" s="360">
        <v>518</v>
      </c>
    </row>
    <row r="46" spans="2:13" ht="27.75" customHeight="1" x14ac:dyDescent="0.15">
      <c r="B46" s="1186"/>
      <c r="C46" s="1187"/>
      <c r="D46" s="107"/>
      <c r="E46" s="1190" t="s">
        <v>36</v>
      </c>
      <c r="F46" s="1190"/>
      <c r="G46" s="1190"/>
      <c r="H46" s="1191"/>
      <c r="I46" s="358" t="s">
        <v>485</v>
      </c>
      <c r="J46" s="359" t="s">
        <v>485</v>
      </c>
      <c r="K46" s="359" t="s">
        <v>485</v>
      </c>
      <c r="L46" s="359" t="s">
        <v>485</v>
      </c>
      <c r="M46" s="360" t="s">
        <v>485</v>
      </c>
    </row>
    <row r="47" spans="2:13" ht="27.75" customHeight="1" x14ac:dyDescent="0.15">
      <c r="B47" s="1186"/>
      <c r="C47" s="1187"/>
      <c r="D47" s="108"/>
      <c r="E47" s="1200" t="s">
        <v>37</v>
      </c>
      <c r="F47" s="1201"/>
      <c r="G47" s="1201"/>
      <c r="H47" s="1202"/>
      <c r="I47" s="358" t="s">
        <v>485</v>
      </c>
      <c r="J47" s="359" t="s">
        <v>485</v>
      </c>
      <c r="K47" s="359" t="s">
        <v>485</v>
      </c>
      <c r="L47" s="359" t="s">
        <v>485</v>
      </c>
      <c r="M47" s="360" t="s">
        <v>485</v>
      </c>
    </row>
    <row r="48" spans="2:13" ht="27.75" customHeight="1" x14ac:dyDescent="0.15">
      <c r="B48" s="1186"/>
      <c r="C48" s="1187"/>
      <c r="D48" s="106"/>
      <c r="E48" s="1190" t="s">
        <v>38</v>
      </c>
      <c r="F48" s="1190"/>
      <c r="G48" s="1190"/>
      <c r="H48" s="1191"/>
      <c r="I48" s="358" t="s">
        <v>485</v>
      </c>
      <c r="J48" s="359" t="s">
        <v>485</v>
      </c>
      <c r="K48" s="359" t="s">
        <v>485</v>
      </c>
      <c r="L48" s="359" t="s">
        <v>485</v>
      </c>
      <c r="M48" s="360" t="s">
        <v>485</v>
      </c>
    </row>
    <row r="49" spans="2:13" ht="27.75" customHeight="1" x14ac:dyDescent="0.15">
      <c r="B49" s="1188"/>
      <c r="C49" s="1189"/>
      <c r="D49" s="106"/>
      <c r="E49" s="1190" t="s">
        <v>39</v>
      </c>
      <c r="F49" s="1190"/>
      <c r="G49" s="1190"/>
      <c r="H49" s="1191"/>
      <c r="I49" s="358" t="s">
        <v>485</v>
      </c>
      <c r="J49" s="359" t="s">
        <v>485</v>
      </c>
      <c r="K49" s="359" t="s">
        <v>485</v>
      </c>
      <c r="L49" s="359" t="s">
        <v>485</v>
      </c>
      <c r="M49" s="360" t="s">
        <v>485</v>
      </c>
    </row>
    <row r="50" spans="2:13" ht="27.75" customHeight="1" x14ac:dyDescent="0.15">
      <c r="B50" s="1184" t="s">
        <v>40</v>
      </c>
      <c r="C50" s="1185"/>
      <c r="D50" s="109"/>
      <c r="E50" s="1190" t="s">
        <v>41</v>
      </c>
      <c r="F50" s="1190"/>
      <c r="G50" s="1190"/>
      <c r="H50" s="1191"/>
      <c r="I50" s="358">
        <v>2094</v>
      </c>
      <c r="J50" s="359">
        <v>2136</v>
      </c>
      <c r="K50" s="359">
        <v>2045</v>
      </c>
      <c r="L50" s="359">
        <v>1684</v>
      </c>
      <c r="M50" s="360">
        <v>1237</v>
      </c>
    </row>
    <row r="51" spans="2:13" ht="27.75" customHeight="1" x14ac:dyDescent="0.15">
      <c r="B51" s="1186"/>
      <c r="C51" s="1187"/>
      <c r="D51" s="106"/>
      <c r="E51" s="1190" t="s">
        <v>42</v>
      </c>
      <c r="F51" s="1190"/>
      <c r="G51" s="1190"/>
      <c r="H51" s="1191"/>
      <c r="I51" s="358">
        <v>72</v>
      </c>
      <c r="J51" s="359">
        <v>110</v>
      </c>
      <c r="K51" s="359">
        <v>96</v>
      </c>
      <c r="L51" s="359">
        <v>82</v>
      </c>
      <c r="M51" s="360">
        <v>77</v>
      </c>
    </row>
    <row r="52" spans="2:13" ht="27.75" customHeight="1" x14ac:dyDescent="0.15">
      <c r="B52" s="1188"/>
      <c r="C52" s="1189"/>
      <c r="D52" s="106"/>
      <c r="E52" s="1190" t="s">
        <v>43</v>
      </c>
      <c r="F52" s="1190"/>
      <c r="G52" s="1190"/>
      <c r="H52" s="1191"/>
      <c r="I52" s="358">
        <v>4412</v>
      </c>
      <c r="J52" s="359">
        <v>4461</v>
      </c>
      <c r="K52" s="359">
        <v>4705</v>
      </c>
      <c r="L52" s="359">
        <v>4838</v>
      </c>
      <c r="M52" s="360">
        <v>4763</v>
      </c>
    </row>
    <row r="53" spans="2:13" ht="27.75" customHeight="1" thickBot="1" x14ac:dyDescent="0.2">
      <c r="B53" s="1192" t="s">
        <v>19</v>
      </c>
      <c r="C53" s="1193"/>
      <c r="D53" s="110"/>
      <c r="E53" s="1194" t="s">
        <v>44</v>
      </c>
      <c r="F53" s="1194"/>
      <c r="G53" s="1194"/>
      <c r="H53" s="1195"/>
      <c r="I53" s="361">
        <v>481</v>
      </c>
      <c r="J53" s="362">
        <v>576</v>
      </c>
      <c r="K53" s="362">
        <v>1312</v>
      </c>
      <c r="L53" s="362">
        <v>920</v>
      </c>
      <c r="M53" s="363">
        <v>807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jUsmTMbLZHAmT/iSfp40H0LC0XXAduPnPGgwFtCHk9lIrc8o1gojOJgaTtH4x6x1z/BbjHO407BC8k61R1YQQ==" saltValue="b+NGf5fvKZ/IwacnJOxg9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C1" zoomScale="80" zoomScaleNormal="80" zoomScaleSheetLayoutView="100" workbookViewId="0">
      <selection activeCell="H55" sqref="H55"/>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945</v>
      </c>
      <c r="G55" s="122">
        <v>943</v>
      </c>
      <c r="H55" s="123">
        <v>1005</v>
      </c>
    </row>
    <row r="56" spans="2:8" ht="52.5" customHeight="1" x14ac:dyDescent="0.15">
      <c r="B56" s="124"/>
      <c r="C56" s="1213" t="s">
        <v>47</v>
      </c>
      <c r="D56" s="1213"/>
      <c r="E56" s="1214"/>
      <c r="F56" s="125">
        <v>401</v>
      </c>
      <c r="G56" s="125">
        <v>388</v>
      </c>
      <c r="H56" s="126">
        <v>36</v>
      </c>
    </row>
    <row r="57" spans="2:8" ht="53.25" customHeight="1" x14ac:dyDescent="0.15">
      <c r="B57" s="124"/>
      <c r="C57" s="1215" t="s">
        <v>48</v>
      </c>
      <c r="D57" s="1215"/>
      <c r="E57" s="1216"/>
      <c r="F57" s="127">
        <v>618</v>
      </c>
      <c r="G57" s="127">
        <v>274</v>
      </c>
      <c r="H57" s="128">
        <v>116</v>
      </c>
    </row>
    <row r="58" spans="2:8" ht="45.75" customHeight="1" x14ac:dyDescent="0.15">
      <c r="B58" s="129"/>
      <c r="C58" s="1203" t="s">
        <v>556</v>
      </c>
      <c r="D58" s="1204"/>
      <c r="E58" s="1205"/>
      <c r="F58" s="130">
        <v>55</v>
      </c>
      <c r="G58" s="130">
        <v>55</v>
      </c>
      <c r="H58" s="131">
        <v>55</v>
      </c>
    </row>
    <row r="59" spans="2:8" ht="45.75" customHeight="1" x14ac:dyDescent="0.15">
      <c r="B59" s="129"/>
      <c r="C59" s="1203" t="s">
        <v>557</v>
      </c>
      <c r="D59" s="1204"/>
      <c r="E59" s="1205"/>
      <c r="F59" s="130">
        <v>32</v>
      </c>
      <c r="G59" s="130">
        <v>32</v>
      </c>
      <c r="H59" s="131">
        <v>32</v>
      </c>
    </row>
    <row r="60" spans="2:8" ht="45.75" customHeight="1" x14ac:dyDescent="0.15">
      <c r="B60" s="129"/>
      <c r="C60" s="1203" t="s">
        <v>558</v>
      </c>
      <c r="D60" s="1204"/>
      <c r="E60" s="1205"/>
      <c r="F60" s="130">
        <v>0</v>
      </c>
      <c r="G60" s="130">
        <v>0</v>
      </c>
      <c r="H60" s="131">
        <v>17</v>
      </c>
    </row>
    <row r="61" spans="2:8" ht="45.75" customHeight="1" x14ac:dyDescent="0.15">
      <c r="B61" s="129"/>
      <c r="C61" s="1203" t="s">
        <v>559</v>
      </c>
      <c r="D61" s="1204"/>
      <c r="E61" s="1205"/>
      <c r="F61" s="130">
        <v>4</v>
      </c>
      <c r="G61" s="130">
        <v>4</v>
      </c>
      <c r="H61" s="131">
        <v>5</v>
      </c>
    </row>
    <row r="62" spans="2:8" ht="45.75" customHeight="1" thickBot="1" x14ac:dyDescent="0.2">
      <c r="B62" s="132"/>
      <c r="C62" s="1206" t="s">
        <v>560</v>
      </c>
      <c r="D62" s="1207"/>
      <c r="E62" s="1208"/>
      <c r="F62" s="133">
        <v>4</v>
      </c>
      <c r="G62" s="133">
        <v>4</v>
      </c>
      <c r="H62" s="134">
        <v>4</v>
      </c>
    </row>
    <row r="63" spans="2:8" ht="52.5" customHeight="1" thickBot="1" x14ac:dyDescent="0.2">
      <c r="B63" s="135"/>
      <c r="C63" s="1209" t="s">
        <v>49</v>
      </c>
      <c r="D63" s="1209"/>
      <c r="E63" s="1210"/>
      <c r="F63" s="136">
        <v>1964</v>
      </c>
      <c r="G63" s="136">
        <v>1606</v>
      </c>
      <c r="H63" s="137">
        <v>1157</v>
      </c>
    </row>
    <row r="64" spans="2:8" x14ac:dyDescent="0.15"/>
  </sheetData>
  <sheetProtection algorithmName="SHA-512" hashValue="kG9X/FPk9qshtbl1Ri1PVWYea2TtmE4zu71twYNGZwAVGpsokIy+7iCIdZXq1o6HHhXVkq9WiCu0XRwxjjSsIQ==" saltValue="UoAnMCRlA3sPa8CLR+yj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showGridLines="0" topLeftCell="A4" workbookViewId="0">
      <selection activeCell="BP1" sqref="BP1"/>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564</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565</v>
      </c>
      <c r="AO51" s="1254"/>
      <c r="AP51" s="1254"/>
      <c r="AQ51" s="1254"/>
      <c r="AR51" s="1254"/>
      <c r="AS51" s="1254"/>
      <c r="AT51" s="1254"/>
      <c r="AU51" s="1254"/>
      <c r="AV51" s="1254"/>
      <c r="AW51" s="1254"/>
      <c r="AX51" s="1254"/>
      <c r="AY51" s="1254"/>
      <c r="AZ51" s="1254"/>
      <c r="BA51" s="1254"/>
      <c r="BB51" s="1254" t="s">
        <v>566</v>
      </c>
      <c r="BC51" s="1254"/>
      <c r="BD51" s="1254"/>
      <c r="BE51" s="1254"/>
      <c r="BF51" s="1254"/>
      <c r="BG51" s="1254"/>
      <c r="BH51" s="1254"/>
      <c r="BI51" s="1254"/>
      <c r="BJ51" s="1254"/>
      <c r="BK51" s="1254"/>
      <c r="BL51" s="1254"/>
      <c r="BM51" s="1254"/>
      <c r="BN51" s="1254"/>
      <c r="BO51" s="1254"/>
      <c r="BP51" s="1255">
        <v>28.1</v>
      </c>
      <c r="BQ51" s="1255"/>
      <c r="BR51" s="1255"/>
      <c r="BS51" s="1255"/>
      <c r="BT51" s="1255"/>
      <c r="BU51" s="1255"/>
      <c r="BV51" s="1255"/>
      <c r="BW51" s="1255"/>
      <c r="BX51" s="1255">
        <v>30.9</v>
      </c>
      <c r="BY51" s="1255"/>
      <c r="BZ51" s="1255"/>
      <c r="CA51" s="1255"/>
      <c r="CB51" s="1255"/>
      <c r="CC51" s="1255"/>
      <c r="CD51" s="1255"/>
      <c r="CE51" s="1255"/>
      <c r="CF51" s="1255">
        <v>63.7</v>
      </c>
      <c r="CG51" s="1255"/>
      <c r="CH51" s="1255"/>
      <c r="CI51" s="1255"/>
      <c r="CJ51" s="1255"/>
      <c r="CK51" s="1255"/>
      <c r="CL51" s="1255"/>
      <c r="CM51" s="1255"/>
      <c r="CN51" s="1255">
        <v>46.1</v>
      </c>
      <c r="CO51" s="1255"/>
      <c r="CP51" s="1255"/>
      <c r="CQ51" s="1255"/>
      <c r="CR51" s="1255"/>
      <c r="CS51" s="1255"/>
      <c r="CT51" s="1255"/>
      <c r="CU51" s="1255"/>
      <c r="CV51" s="1255">
        <v>40.299999999999997</v>
      </c>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567</v>
      </c>
      <c r="BC53" s="1254"/>
      <c r="BD53" s="1254"/>
      <c r="BE53" s="1254"/>
      <c r="BF53" s="1254"/>
      <c r="BG53" s="1254"/>
      <c r="BH53" s="1254"/>
      <c r="BI53" s="1254"/>
      <c r="BJ53" s="1254"/>
      <c r="BK53" s="1254"/>
      <c r="BL53" s="1254"/>
      <c r="BM53" s="1254"/>
      <c r="BN53" s="1254"/>
      <c r="BO53" s="1254"/>
      <c r="BP53" s="1255">
        <v>56.2</v>
      </c>
      <c r="BQ53" s="1255"/>
      <c r="BR53" s="1255"/>
      <c r="BS53" s="1255"/>
      <c r="BT53" s="1255"/>
      <c r="BU53" s="1255"/>
      <c r="BV53" s="1255"/>
      <c r="BW53" s="1255"/>
      <c r="BX53" s="1255">
        <v>57.1</v>
      </c>
      <c r="BY53" s="1255"/>
      <c r="BZ53" s="1255"/>
      <c r="CA53" s="1255"/>
      <c r="CB53" s="1255"/>
      <c r="CC53" s="1255"/>
      <c r="CD53" s="1255"/>
      <c r="CE53" s="1255"/>
      <c r="CF53" s="1255">
        <v>51.4</v>
      </c>
      <c r="CG53" s="1255"/>
      <c r="CH53" s="1255"/>
      <c r="CI53" s="1255"/>
      <c r="CJ53" s="1255"/>
      <c r="CK53" s="1255"/>
      <c r="CL53" s="1255"/>
      <c r="CM53" s="1255"/>
      <c r="CN53" s="1255">
        <v>52.9</v>
      </c>
      <c r="CO53" s="1255"/>
      <c r="CP53" s="1255"/>
      <c r="CQ53" s="1255"/>
      <c r="CR53" s="1255"/>
      <c r="CS53" s="1255"/>
      <c r="CT53" s="1255"/>
      <c r="CU53" s="1255"/>
      <c r="CV53" s="1255">
        <v>53.8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568</v>
      </c>
      <c r="AO55" s="1250"/>
      <c r="AP55" s="1250"/>
      <c r="AQ55" s="1250"/>
      <c r="AR55" s="1250"/>
      <c r="AS55" s="1250"/>
      <c r="AT55" s="1250"/>
      <c r="AU55" s="1250"/>
      <c r="AV55" s="1250"/>
      <c r="AW55" s="1250"/>
      <c r="AX55" s="1250"/>
      <c r="AY55" s="1250"/>
      <c r="AZ55" s="1250"/>
      <c r="BA55" s="1250"/>
      <c r="BB55" s="1254" t="s">
        <v>566</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567</v>
      </c>
      <c r="BC57" s="1254"/>
      <c r="BD57" s="1254"/>
      <c r="BE57" s="1254"/>
      <c r="BF57" s="1254"/>
      <c r="BG57" s="1254"/>
      <c r="BH57" s="1254"/>
      <c r="BI57" s="1254"/>
      <c r="BJ57" s="1254"/>
      <c r="BK57" s="1254"/>
      <c r="BL57" s="1254"/>
      <c r="BM57" s="1254"/>
      <c r="BN57" s="1254"/>
      <c r="BO57" s="1254"/>
      <c r="BP57" s="1255">
        <v>63.1</v>
      </c>
      <c r="BQ57" s="1255"/>
      <c r="BR57" s="1255"/>
      <c r="BS57" s="1255"/>
      <c r="BT57" s="1255"/>
      <c r="BU57" s="1255"/>
      <c r="BV57" s="1255"/>
      <c r="BW57" s="1255"/>
      <c r="BX57" s="1255">
        <v>62.2</v>
      </c>
      <c r="BY57" s="1255"/>
      <c r="BZ57" s="1255"/>
      <c r="CA57" s="1255"/>
      <c r="CB57" s="1255"/>
      <c r="CC57" s="1255"/>
      <c r="CD57" s="1255"/>
      <c r="CE57" s="1255"/>
      <c r="CF57" s="1255">
        <v>62.9</v>
      </c>
      <c r="CG57" s="1255"/>
      <c r="CH57" s="1255"/>
      <c r="CI57" s="1255"/>
      <c r="CJ57" s="1255"/>
      <c r="CK57" s="1255"/>
      <c r="CL57" s="1255"/>
      <c r="CM57" s="1255"/>
      <c r="CN57" s="1255">
        <v>62.9</v>
      </c>
      <c r="CO57" s="1255"/>
      <c r="CP57" s="1255"/>
      <c r="CQ57" s="1255"/>
      <c r="CR57" s="1255"/>
      <c r="CS57" s="1255"/>
      <c r="CT57" s="1255"/>
      <c r="CU57" s="1255"/>
      <c r="CV57" s="1255">
        <v>64.3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569</v>
      </c>
    </row>
    <row r="64" spans="1:109" x14ac:dyDescent="0.15">
      <c r="B64" s="1225"/>
      <c r="G64" s="1232"/>
      <c r="I64" s="1265"/>
      <c r="J64" s="1265"/>
      <c r="K64" s="1265"/>
      <c r="L64" s="1265"/>
      <c r="M64" s="1265"/>
      <c r="N64" s="1266"/>
      <c r="AM64" s="1232"/>
      <c r="AN64" s="1232" t="s">
        <v>562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564</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565</v>
      </c>
      <c r="AO73" s="1254"/>
      <c r="AP73" s="1254"/>
      <c r="AQ73" s="1254"/>
      <c r="AR73" s="1254"/>
      <c r="AS73" s="1254"/>
      <c r="AT73" s="1254"/>
      <c r="AU73" s="1254"/>
      <c r="AV73" s="1254"/>
      <c r="AW73" s="1254"/>
      <c r="AX73" s="1254"/>
      <c r="AY73" s="1254"/>
      <c r="AZ73" s="1254"/>
      <c r="BA73" s="1254"/>
      <c r="BB73" s="1254" t="s">
        <v>566</v>
      </c>
      <c r="BC73" s="1254"/>
      <c r="BD73" s="1254"/>
      <c r="BE73" s="1254"/>
      <c r="BF73" s="1254"/>
      <c r="BG73" s="1254"/>
      <c r="BH73" s="1254"/>
      <c r="BI73" s="1254"/>
      <c r="BJ73" s="1254"/>
      <c r="BK73" s="1254"/>
      <c r="BL73" s="1254"/>
      <c r="BM73" s="1254"/>
      <c r="BN73" s="1254"/>
      <c r="BO73" s="1254"/>
      <c r="BP73" s="1255">
        <v>28.1</v>
      </c>
      <c r="BQ73" s="1255"/>
      <c r="BR73" s="1255"/>
      <c r="BS73" s="1255"/>
      <c r="BT73" s="1255"/>
      <c r="BU73" s="1255"/>
      <c r="BV73" s="1255"/>
      <c r="BW73" s="1255"/>
      <c r="BX73" s="1255">
        <v>30.9</v>
      </c>
      <c r="BY73" s="1255"/>
      <c r="BZ73" s="1255"/>
      <c r="CA73" s="1255"/>
      <c r="CB73" s="1255"/>
      <c r="CC73" s="1255"/>
      <c r="CD73" s="1255"/>
      <c r="CE73" s="1255"/>
      <c r="CF73" s="1255">
        <v>63.7</v>
      </c>
      <c r="CG73" s="1255"/>
      <c r="CH73" s="1255"/>
      <c r="CI73" s="1255"/>
      <c r="CJ73" s="1255"/>
      <c r="CK73" s="1255"/>
      <c r="CL73" s="1255"/>
      <c r="CM73" s="1255"/>
      <c r="CN73" s="1255">
        <v>46.1</v>
      </c>
      <c r="CO73" s="1255"/>
      <c r="CP73" s="1255"/>
      <c r="CQ73" s="1255"/>
      <c r="CR73" s="1255"/>
      <c r="CS73" s="1255"/>
      <c r="CT73" s="1255"/>
      <c r="CU73" s="1255"/>
      <c r="CV73" s="1255">
        <v>40.299999999999997</v>
      </c>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571</v>
      </c>
      <c r="BC75" s="1254"/>
      <c r="BD75" s="1254"/>
      <c r="BE75" s="1254"/>
      <c r="BF75" s="1254"/>
      <c r="BG75" s="1254"/>
      <c r="BH75" s="1254"/>
      <c r="BI75" s="1254"/>
      <c r="BJ75" s="1254"/>
      <c r="BK75" s="1254"/>
      <c r="BL75" s="1254"/>
      <c r="BM75" s="1254"/>
      <c r="BN75" s="1254"/>
      <c r="BO75" s="1254"/>
      <c r="BP75" s="1255">
        <v>10.6</v>
      </c>
      <c r="BQ75" s="1255"/>
      <c r="BR75" s="1255"/>
      <c r="BS75" s="1255"/>
      <c r="BT75" s="1255"/>
      <c r="BU75" s="1255"/>
      <c r="BV75" s="1255"/>
      <c r="BW75" s="1255"/>
      <c r="BX75" s="1255">
        <v>10.6</v>
      </c>
      <c r="BY75" s="1255"/>
      <c r="BZ75" s="1255"/>
      <c r="CA75" s="1255"/>
      <c r="CB75" s="1255"/>
      <c r="CC75" s="1255"/>
      <c r="CD75" s="1255"/>
      <c r="CE75" s="1255"/>
      <c r="CF75" s="1255">
        <v>10.5</v>
      </c>
      <c r="CG75" s="1255"/>
      <c r="CH75" s="1255"/>
      <c r="CI75" s="1255"/>
      <c r="CJ75" s="1255"/>
      <c r="CK75" s="1255"/>
      <c r="CL75" s="1255"/>
      <c r="CM75" s="1255"/>
      <c r="CN75" s="1255">
        <v>10.8</v>
      </c>
      <c r="CO75" s="1255"/>
      <c r="CP75" s="1255"/>
      <c r="CQ75" s="1255"/>
      <c r="CR75" s="1255"/>
      <c r="CS75" s="1255"/>
      <c r="CT75" s="1255"/>
      <c r="CU75" s="1255"/>
      <c r="CV75" s="1255">
        <v>11.7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568</v>
      </c>
      <c r="AO77" s="1250"/>
      <c r="AP77" s="1250"/>
      <c r="AQ77" s="1250"/>
      <c r="AR77" s="1250"/>
      <c r="AS77" s="1250"/>
      <c r="AT77" s="1250"/>
      <c r="AU77" s="1250"/>
      <c r="AV77" s="1250"/>
      <c r="AW77" s="1250"/>
      <c r="AX77" s="1250"/>
      <c r="AY77" s="1250"/>
      <c r="AZ77" s="1250"/>
      <c r="BA77" s="1250"/>
      <c r="BB77" s="1254" t="s">
        <v>566</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571</v>
      </c>
      <c r="BC79" s="1254"/>
      <c r="BD79" s="1254"/>
      <c r="BE79" s="1254"/>
      <c r="BF79" s="1254"/>
      <c r="BG79" s="1254"/>
      <c r="BH79" s="1254"/>
      <c r="BI79" s="1254"/>
      <c r="BJ79" s="1254"/>
      <c r="BK79" s="1254"/>
      <c r="BL79" s="1254"/>
      <c r="BM79" s="1254"/>
      <c r="BN79" s="1254"/>
      <c r="BO79" s="1254"/>
      <c r="BP79" s="1255">
        <v>5.8</v>
      </c>
      <c r="BQ79" s="1255"/>
      <c r="BR79" s="1255"/>
      <c r="BS79" s="1255"/>
      <c r="BT79" s="1255"/>
      <c r="BU79" s="1255"/>
      <c r="BV79" s="1255"/>
      <c r="BW79" s="1255"/>
      <c r="BX79" s="1255">
        <v>5.8</v>
      </c>
      <c r="BY79" s="1255"/>
      <c r="BZ79" s="1255"/>
      <c r="CA79" s="1255"/>
      <c r="CB79" s="1255"/>
      <c r="CC79" s="1255"/>
      <c r="CD79" s="1255"/>
      <c r="CE79" s="1255"/>
      <c r="CF79" s="1255">
        <v>6.1</v>
      </c>
      <c r="CG79" s="1255"/>
      <c r="CH79" s="1255"/>
      <c r="CI79" s="1255"/>
      <c r="CJ79" s="1255"/>
      <c r="CK79" s="1255"/>
      <c r="CL79" s="1255"/>
      <c r="CM79" s="1255"/>
      <c r="CN79" s="1255">
        <v>6.4</v>
      </c>
      <c r="CO79" s="1255"/>
      <c r="CP79" s="1255"/>
      <c r="CQ79" s="1255"/>
      <c r="CR79" s="1255"/>
      <c r="CS79" s="1255"/>
      <c r="CT79" s="1255"/>
      <c r="CU79" s="1255"/>
      <c r="CV79" s="1255">
        <v>6.7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workbookViewId="0">
      <selection activeCell="BE20" sqref="BE2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showGridLines="0" tabSelected="1" workbookViewId="0">
      <selection activeCell="BR19" sqref="BR19"/>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phoneticPr fontId="2"/>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344304</v>
      </c>
      <c r="E3" s="156"/>
      <c r="F3" s="157">
        <v>264232</v>
      </c>
      <c r="G3" s="158"/>
      <c r="H3" s="159"/>
    </row>
    <row r="4" spans="1:8" x14ac:dyDescent="0.15">
      <c r="A4" s="160"/>
      <c r="B4" s="161"/>
      <c r="C4" s="162"/>
      <c r="D4" s="163">
        <v>120052</v>
      </c>
      <c r="E4" s="164"/>
      <c r="F4" s="165">
        <v>133959</v>
      </c>
      <c r="G4" s="166"/>
      <c r="H4" s="167"/>
    </row>
    <row r="5" spans="1:8" x14ac:dyDescent="0.15">
      <c r="A5" s="148" t="s">
        <v>518</v>
      </c>
      <c r="B5" s="153"/>
      <c r="C5" s="154"/>
      <c r="D5" s="155">
        <v>444672</v>
      </c>
      <c r="E5" s="156"/>
      <c r="F5" s="157">
        <v>263613</v>
      </c>
      <c r="G5" s="158"/>
      <c r="H5" s="159"/>
    </row>
    <row r="6" spans="1:8" x14ac:dyDescent="0.15">
      <c r="A6" s="160"/>
      <c r="B6" s="161"/>
      <c r="C6" s="162"/>
      <c r="D6" s="163">
        <v>204584</v>
      </c>
      <c r="E6" s="164"/>
      <c r="F6" s="165">
        <v>128823</v>
      </c>
      <c r="G6" s="166"/>
      <c r="H6" s="167"/>
    </row>
    <row r="7" spans="1:8" x14ac:dyDescent="0.15">
      <c r="A7" s="148" t="s">
        <v>519</v>
      </c>
      <c r="B7" s="153"/>
      <c r="C7" s="154"/>
      <c r="D7" s="155">
        <v>641361</v>
      </c>
      <c r="E7" s="156"/>
      <c r="F7" s="157">
        <v>330026</v>
      </c>
      <c r="G7" s="158"/>
      <c r="H7" s="159"/>
    </row>
    <row r="8" spans="1:8" x14ac:dyDescent="0.15">
      <c r="A8" s="160"/>
      <c r="B8" s="161"/>
      <c r="C8" s="162"/>
      <c r="D8" s="163">
        <v>544148</v>
      </c>
      <c r="E8" s="164"/>
      <c r="F8" s="165">
        <v>141075</v>
      </c>
      <c r="G8" s="166"/>
      <c r="H8" s="167"/>
    </row>
    <row r="9" spans="1:8" x14ac:dyDescent="0.15">
      <c r="A9" s="148" t="s">
        <v>520</v>
      </c>
      <c r="B9" s="153"/>
      <c r="C9" s="154"/>
      <c r="D9" s="155">
        <v>193215</v>
      </c>
      <c r="E9" s="156"/>
      <c r="F9" s="157">
        <v>278179</v>
      </c>
      <c r="G9" s="158"/>
      <c r="H9" s="159"/>
    </row>
    <row r="10" spans="1:8" x14ac:dyDescent="0.15">
      <c r="A10" s="160"/>
      <c r="B10" s="161"/>
      <c r="C10" s="162"/>
      <c r="D10" s="163">
        <v>134933</v>
      </c>
      <c r="E10" s="164"/>
      <c r="F10" s="165">
        <v>122182</v>
      </c>
      <c r="G10" s="166"/>
      <c r="H10" s="167"/>
    </row>
    <row r="11" spans="1:8" x14ac:dyDescent="0.15">
      <c r="A11" s="148" t="s">
        <v>521</v>
      </c>
      <c r="B11" s="153"/>
      <c r="C11" s="154"/>
      <c r="D11" s="155">
        <v>123990</v>
      </c>
      <c r="E11" s="156"/>
      <c r="F11" s="157">
        <v>283153</v>
      </c>
      <c r="G11" s="158"/>
      <c r="H11" s="159"/>
    </row>
    <row r="12" spans="1:8" x14ac:dyDescent="0.15">
      <c r="A12" s="160"/>
      <c r="B12" s="161"/>
      <c r="C12" s="168"/>
      <c r="D12" s="163">
        <v>83415</v>
      </c>
      <c r="E12" s="164"/>
      <c r="F12" s="165">
        <v>127593</v>
      </c>
      <c r="G12" s="166"/>
      <c r="H12" s="167"/>
    </row>
    <row r="13" spans="1:8" x14ac:dyDescent="0.15">
      <c r="A13" s="148"/>
      <c r="B13" s="153"/>
      <c r="C13" s="169"/>
      <c r="D13" s="170">
        <v>349508</v>
      </c>
      <c r="E13" s="171"/>
      <c r="F13" s="172">
        <v>283841</v>
      </c>
      <c r="G13" s="173"/>
      <c r="H13" s="159"/>
    </row>
    <row r="14" spans="1:8" x14ac:dyDescent="0.15">
      <c r="A14" s="160"/>
      <c r="B14" s="161"/>
      <c r="C14" s="162"/>
      <c r="D14" s="163">
        <v>217426</v>
      </c>
      <c r="E14" s="164"/>
      <c r="F14" s="165">
        <v>130726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5.5</v>
      </c>
      <c r="C19" s="174">
        <f>ROUND(VALUE(SUBSTITUTE(実質収支比率等に係る経年分析!G$48,"▲","-")),2)</f>
        <v>5.92</v>
      </c>
      <c r="D19" s="174">
        <f>ROUND(VALUE(SUBSTITUTE(実質収支比率等に係る経年分析!H$48,"▲","-")),2)</f>
        <v>4.6500000000000004</v>
      </c>
      <c r="E19" s="174">
        <f>ROUND(VALUE(SUBSTITUTE(実質収支比率等に係る経年分析!I$48,"▲","-")),2)</f>
        <v>5</v>
      </c>
      <c r="F19" s="174">
        <f>ROUND(VALUE(SUBSTITUTE(実質収支比率等に係る経年分析!J$48,"▲","-")),2)</f>
        <v>3.4</v>
      </c>
    </row>
    <row r="20" spans="1:11" x14ac:dyDescent="0.15">
      <c r="A20" s="174" t="s">
        <v>53</v>
      </c>
      <c r="B20" s="174">
        <f>ROUND(VALUE(SUBSTITUTE(実質収支比率等に係る経年分析!F$47,"▲","-")),2)</f>
        <v>37.840000000000003</v>
      </c>
      <c r="C20" s="174">
        <f>ROUND(VALUE(SUBSTITUTE(実質収支比率等に係る経年分析!G$47,"▲","-")),2)</f>
        <v>43.24</v>
      </c>
      <c r="D20" s="174">
        <f>ROUND(VALUE(SUBSTITUTE(実質収支比率等に係る経年分析!H$47,"▲","-")),2)</f>
        <v>37.67</v>
      </c>
      <c r="E20" s="174">
        <f>ROUND(VALUE(SUBSTITUTE(実質収支比率等に係る経年分析!I$47,"▲","-")),2)</f>
        <v>38.14</v>
      </c>
      <c r="F20" s="174">
        <f>ROUND(VALUE(SUBSTITUTE(実質収支比率等に係る経年分析!J$47,"▲","-")),2)</f>
        <v>40.94</v>
      </c>
    </row>
    <row r="21" spans="1:11" x14ac:dyDescent="0.15">
      <c r="A21" s="174" t="s">
        <v>54</v>
      </c>
      <c r="B21" s="174">
        <f>IF(ISNUMBER(VALUE(SUBSTITUTE(実質収支比率等に係る経年分析!F$49,"▲","-"))),ROUND(VALUE(SUBSTITUTE(実質収支比率等に係る経年分析!F$49,"▲","-")),2),NA())</f>
        <v>-1.27</v>
      </c>
      <c r="C21" s="174">
        <f>IF(ISNUMBER(VALUE(SUBSTITUTE(実質収支比率等に係る経年分析!G$49,"▲","-"))),ROUND(VALUE(SUBSTITUTE(実質収支比率等に係る経年分析!G$49,"▲","-")),2),NA())</f>
        <v>5.16</v>
      </c>
      <c r="D21" s="174">
        <f>IF(ISNUMBER(VALUE(SUBSTITUTE(実質収支比率等に係る経年分析!H$49,"▲","-"))),ROUND(VALUE(SUBSTITUTE(実質収支比率等に係る経年分析!H$49,"▲","-")),2),NA())</f>
        <v>-5.16</v>
      </c>
      <c r="E21" s="174">
        <f>IF(ISNUMBER(VALUE(SUBSTITUTE(実質収支比率等に係る経年分析!I$49,"▲","-"))),ROUND(VALUE(SUBSTITUTE(実質収支比率等に係る経年分析!I$49,"▲","-")),2),NA())</f>
        <v>14.06</v>
      </c>
      <c r="F21" s="174">
        <f>IF(ISNUMBER(VALUE(SUBSTITUTE(実質収支比率等に係る経年分析!J$49,"▲","-"))),ROUND(VALUE(SUBSTITUTE(実質収支比率等に係る経年分析!J$49,"▲","-")),2),NA())</f>
        <v>14.15</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1.52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大桑村後期高齢者医療事業特別会計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大桑村国民健康保険事業特別会計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109.18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0.08</v>
      </c>
    </row>
    <row r="33" spans="1:16" x14ac:dyDescent="0.15">
      <c r="A33" s="175" t="str">
        <f>IF(連結実質赤字比率に係る赤字・黒字の構成分析!C$37="",NA(),連結実質赤字比率に係る赤字・黒字の構成分析!C$37)</f>
        <v>大桑村公共下水道事業会計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#VALUE!</v>
      </c>
      <c r="I33" s="175" t="e">
        <f>IF(ROUND(VALUE(SUBSTITUTE(連結実質赤字比率に係る赤字・黒字の構成分析!I$37,"▲", "-")), 2) &gt;= 0, ABS(ROUND(VALUE(SUBSTITUTE(連結実質赤字比率に係る赤字・黒字の構成分析!I$37,"▲", "-")), 2)), NA())</f>
        <v>#VALUE!</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0.14000000000000001</v>
      </c>
    </row>
    <row r="34" spans="1:16" x14ac:dyDescent="0.15">
      <c r="A34" s="175" t="str">
        <f>IF(連結実質赤字比率に係る赤字・黒字の構成分析!C$36="",NA(),連結実質赤字比率に係る赤字・黒字の構成分析!C$36)</f>
        <v>大桑村簡易水道事業会計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0.51</v>
      </c>
    </row>
    <row r="35" spans="1:16" x14ac:dyDescent="0.15">
      <c r="A35" s="175" t="str">
        <f>IF(連結実質赤字比率に係る赤字・黒字の構成分析!C$35="",NA(),連結実質赤字比率に係る赤字・黒字の構成分析!C$35)</f>
        <v>大桑村農業集落排水事業会計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#VALUE!</v>
      </c>
      <c r="I35" s="175" t="e">
        <f>IF(ROUND(VALUE(SUBSTITUTE(連結実質赤字比率に係る赤字・黒字の構成分析!I$35,"▲", "-")), 2) &gt;= 0, ABS(ROUND(VALUE(SUBSTITUTE(連結実質赤字比率に係る赤字・黒字の構成分析!I$35,"▲", "-")), 2)), NA())</f>
        <v>#VALUE!</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5.49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5.91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4.6500000000000004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476</v>
      </c>
      <c r="E42" s="176"/>
      <c r="F42" s="176"/>
      <c r="G42" s="176">
        <f>'実質公債費比率（分子）の構造'!L$52</f>
        <v>433</v>
      </c>
      <c r="H42" s="176"/>
      <c r="I42" s="176"/>
      <c r="J42" s="176">
        <f>'実質公債費比率（分子）の構造'!M$52</f>
        <v>455</v>
      </c>
      <c r="K42" s="176"/>
      <c r="L42" s="176"/>
      <c r="M42" s="176">
        <f>'実質公債費比率（分子）の構造'!N$52</f>
        <v>483</v>
      </c>
      <c r="N42" s="176"/>
      <c r="O42" s="176"/>
      <c r="P42" s="176">
        <f>'実質公債費比率（分子）の構造'!O$52</f>
        <v>460</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3</v>
      </c>
      <c r="F44" s="176"/>
      <c r="G44" s="176"/>
      <c r="H44" s="176">
        <f>'実質公債費比率（分子）の構造'!M$50</f>
        <v>3</v>
      </c>
      <c r="I44" s="176"/>
      <c r="J44" s="176"/>
      <c r="K44" s="176">
        <f>'実質公債費比率（分子）の構造'!N$50</f>
        <v>3</v>
      </c>
      <c r="L44" s="176"/>
      <c r="M44" s="176"/>
      <c r="N44" s="176">
        <f>'実質公債費比率（分子）の構造'!O$50</f>
        <v>3</v>
      </c>
      <c r="O44" s="176"/>
      <c r="P44" s="176"/>
    </row>
    <row r="45" spans="1:16" x14ac:dyDescent="0.15">
      <c r="A45" s="176" t="s">
        <v>63</v>
      </c>
      <c r="B45" s="176">
        <f>'実質公債費比率（分子）の構造'!K$49</f>
        <v>14</v>
      </c>
      <c r="C45" s="176"/>
      <c r="D45" s="176"/>
      <c r="E45" s="176">
        <f>'実質公債費比率（分子）の構造'!L$49</f>
        <v>14</v>
      </c>
      <c r="F45" s="176"/>
      <c r="G45" s="176"/>
      <c r="H45" s="176">
        <f>'実質公債費比率（分子）の構造'!M$49</f>
        <v>14</v>
      </c>
      <c r="I45" s="176"/>
      <c r="J45" s="176"/>
      <c r="K45" s="176">
        <f>'実質公債費比率（分子）の構造'!N$49</f>
        <v>12</v>
      </c>
      <c r="L45" s="176"/>
      <c r="M45" s="176"/>
      <c r="N45" s="176">
        <f>'実質公債費比率（分子）の構造'!O$49</f>
        <v>12</v>
      </c>
      <c r="O45" s="176"/>
      <c r="P45" s="176"/>
    </row>
    <row r="46" spans="1:16" x14ac:dyDescent="0.15">
      <c r="A46" s="176" t="s">
        <v>64</v>
      </c>
      <c r="B46" s="176">
        <f>'実質公債費比率（分子）の構造'!K$48</f>
        <v>163</v>
      </c>
      <c r="C46" s="176"/>
      <c r="D46" s="176"/>
      <c r="E46" s="176">
        <f>'実質公債費比率（分子）の構造'!L$48</f>
        <v>149</v>
      </c>
      <c r="F46" s="176"/>
      <c r="G46" s="176"/>
      <c r="H46" s="176">
        <f>'実質公債費比率（分子）の構造'!M$48</f>
        <v>148</v>
      </c>
      <c r="I46" s="176"/>
      <c r="J46" s="176"/>
      <c r="K46" s="176">
        <f>'実質公債費比率（分子）の構造'!N$48</f>
        <v>143</v>
      </c>
      <c r="L46" s="176"/>
      <c r="M46" s="176"/>
      <c r="N46" s="176">
        <f>'実質公債費比率（分子）の構造'!O$48</f>
        <v>127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487</v>
      </c>
      <c r="C49" s="176"/>
      <c r="D49" s="176"/>
      <c r="E49" s="176">
        <f>'実質公債費比率（分子）の構造'!L$45</f>
        <v>451</v>
      </c>
      <c r="F49" s="176"/>
      <c r="G49" s="176"/>
      <c r="H49" s="176">
        <f>'実質公債費比率（分子）の構造'!M$45</f>
        <v>504</v>
      </c>
      <c r="I49" s="176"/>
      <c r="J49" s="176"/>
      <c r="K49" s="176">
        <f>'実質公債費比率（分子）の構造'!N$45</f>
        <v>567</v>
      </c>
      <c r="L49" s="176"/>
      <c r="M49" s="176"/>
      <c r="N49" s="176">
        <f>'実質公債費比率（分子）の構造'!O$45</f>
        <v>572</v>
      </c>
      <c r="O49" s="176"/>
      <c r="P49" s="176"/>
    </row>
    <row r="50" spans="1:16" x14ac:dyDescent="0.15">
      <c r="A50" s="176" t="s">
        <v>67</v>
      </c>
      <c r="B50" s="176" t="e">
        <f>NA()</f>
        <v>#N/A</v>
      </c>
      <c r="C50" s="176">
        <f>IF(ISNUMBER('実質公債費比率（分子）の構造'!K$53),'実質公債費比率（分子）の構造'!K$53,NA())</f>
        <v>191</v>
      </c>
      <c r="D50" s="176" t="e">
        <f>NA()</f>
        <v>#N/A</v>
      </c>
      <c r="E50" s="176" t="e">
        <f>NA()</f>
        <v>#N/A</v>
      </c>
      <c r="F50" s="176">
        <f>IF(ISNUMBER('実質公債費比率（分子）の構造'!L$53),'実質公債費比率（分子）の構造'!L$53,NA())</f>
        <v>184</v>
      </c>
      <c r="G50" s="176" t="e">
        <f>NA()</f>
        <v>#N/A</v>
      </c>
      <c r="H50" s="176" t="e">
        <f>NA()</f>
        <v>#N/A</v>
      </c>
      <c r="I50" s="176">
        <f>IF(ISNUMBER('実質公債費比率（分子）の構造'!M$53),'実質公債費比率（分子）の構造'!M$53,NA())</f>
        <v>214</v>
      </c>
      <c r="J50" s="176" t="e">
        <f>NA()</f>
        <v>#N/A</v>
      </c>
      <c r="K50" s="176" t="e">
        <f>NA()</f>
        <v>#N/A</v>
      </c>
      <c r="L50" s="176">
        <f>IF(ISNUMBER('実質公債費比率（分子）の構造'!N$53),'実質公債費比率（分子）の構造'!N$53,NA())</f>
        <v>242</v>
      </c>
      <c r="M50" s="176" t="e">
        <f>NA()</f>
        <v>#N/A</v>
      </c>
      <c r="N50" s="176" t="e">
        <f>NA()</f>
        <v>#N/A</v>
      </c>
      <c r="O50" s="176">
        <f>IF(ISNUMBER('実質公債費比率（分子）の構造'!O$53),'実質公債費比率（分子）の構造'!O$53,NA())</f>
        <v>254</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4412</v>
      </c>
      <c r="E56" s="175"/>
      <c r="F56" s="175"/>
      <c r="G56" s="175">
        <f>'将来負担比率（分子）の構造'!J$52</f>
        <v>4461</v>
      </c>
      <c r="H56" s="175"/>
      <c r="I56" s="175"/>
      <c r="J56" s="175">
        <f>'将来負担比率（分子）の構造'!K$52</f>
        <v>4705</v>
      </c>
      <c r="K56" s="175"/>
      <c r="L56" s="175"/>
      <c r="M56" s="175">
        <f>'将来負担比率（分子）の構造'!L$52</f>
        <v>4838</v>
      </c>
      <c r="N56" s="175"/>
      <c r="O56" s="175"/>
      <c r="P56" s="175">
        <f>'将来負担比率（分子）の構造'!M$52</f>
        <v>4763</v>
      </c>
    </row>
    <row r="57" spans="1:16" x14ac:dyDescent="0.15">
      <c r="A57" s="175" t="s">
        <v>42</v>
      </c>
      <c r="B57" s="175"/>
      <c r="C57" s="175"/>
      <c r="D57" s="175">
        <f>'将来負担比率（分子）の構造'!I$51</f>
        <v>72</v>
      </c>
      <c r="E57" s="175"/>
      <c r="F57" s="175"/>
      <c r="G57" s="175">
        <f>'将来負担比率（分子）の構造'!J$51</f>
        <v>110</v>
      </c>
      <c r="H57" s="175"/>
      <c r="I57" s="175"/>
      <c r="J57" s="175">
        <f>'将来負担比率（分子）の構造'!K$51</f>
        <v>96</v>
      </c>
      <c r="K57" s="175"/>
      <c r="L57" s="175"/>
      <c r="M57" s="175">
        <f>'将来負担比率（分子）の構造'!L$51</f>
        <v>82</v>
      </c>
      <c r="N57" s="175"/>
      <c r="O57" s="175"/>
      <c r="P57" s="175">
        <f>'将来負担比率（分子）の構造'!M$51</f>
        <v>77</v>
      </c>
    </row>
    <row r="58" spans="1:16" x14ac:dyDescent="0.15">
      <c r="A58" s="175" t="s">
        <v>41</v>
      </c>
      <c r="B58" s="175"/>
      <c r="C58" s="175"/>
      <c r="D58" s="175">
        <f>'将来負担比率（分子）の構造'!I$50</f>
        <v>2094</v>
      </c>
      <c r="E58" s="175"/>
      <c r="F58" s="175"/>
      <c r="G58" s="175">
        <f>'将来負担比率（分子）の構造'!J$50</f>
        <v>2136</v>
      </c>
      <c r="H58" s="175"/>
      <c r="I58" s="175"/>
      <c r="J58" s="175">
        <f>'将来負担比率（分子）の構造'!K$50</f>
        <v>2045</v>
      </c>
      <c r="K58" s="175"/>
      <c r="L58" s="175"/>
      <c r="M58" s="175">
        <f>'将来負担比率（分子）の構造'!L$50</f>
        <v>1684</v>
      </c>
      <c r="N58" s="175"/>
      <c r="O58" s="175"/>
      <c r="P58" s="175">
        <f>'将来負担比率（分子）の構造'!M$50</f>
        <v>1237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592</v>
      </c>
      <c r="C62" s="175"/>
      <c r="D62" s="175"/>
      <c r="E62" s="175">
        <f>'将来負担比率（分子）の構造'!J$45</f>
        <v>549</v>
      </c>
      <c r="F62" s="175"/>
      <c r="G62" s="175"/>
      <c r="H62" s="175">
        <f>'将来負担比率（分子）の構造'!K$45</f>
        <v>529</v>
      </c>
      <c r="I62" s="175"/>
      <c r="J62" s="175"/>
      <c r="K62" s="175">
        <f>'将来負担比率（分子）の構造'!L$45</f>
        <v>567</v>
      </c>
      <c r="L62" s="175"/>
      <c r="M62" s="175"/>
      <c r="N62" s="175">
        <f>'将来負担比率（分子）の構造'!M$45</f>
        <v>518</v>
      </c>
      <c r="O62" s="175"/>
      <c r="P62" s="175"/>
    </row>
    <row r="63" spans="1:16" x14ac:dyDescent="0.15">
      <c r="A63" s="175" t="s">
        <v>34</v>
      </c>
      <c r="B63" s="175">
        <f>'将来負担比率（分子）の構造'!I$44</f>
        <v>68</v>
      </c>
      <c r="C63" s="175"/>
      <c r="D63" s="175"/>
      <c r="E63" s="175">
        <f>'将来負担比率（分子）の構造'!J$44</f>
        <v>55</v>
      </c>
      <c r="F63" s="175"/>
      <c r="G63" s="175"/>
      <c r="H63" s="175">
        <f>'将来負担比率（分子）の構造'!K$44</f>
        <v>56</v>
      </c>
      <c r="I63" s="175"/>
      <c r="J63" s="175"/>
      <c r="K63" s="175">
        <f>'将来負担比率（分子）の構造'!L$44</f>
        <v>71</v>
      </c>
      <c r="L63" s="175"/>
      <c r="M63" s="175"/>
      <c r="N63" s="175">
        <f>'将来負担比率（分子）の構造'!M$44</f>
        <v>69</v>
      </c>
      <c r="O63" s="175"/>
      <c r="P63" s="175"/>
    </row>
    <row r="64" spans="1:16" x14ac:dyDescent="0.15">
      <c r="A64" s="175" t="s">
        <v>33</v>
      </c>
      <c r="B64" s="175">
        <f>'将来負担比率（分子）の構造'!I$43</f>
        <v>1399</v>
      </c>
      <c r="C64" s="175"/>
      <c r="D64" s="175"/>
      <c r="E64" s="175">
        <f>'将来負担比率（分子）の構造'!J$43</f>
        <v>1311</v>
      </c>
      <c r="F64" s="175"/>
      <c r="G64" s="175"/>
      <c r="H64" s="175">
        <f>'将来負担比率（分子）の構造'!K$43</f>
        <v>1217</v>
      </c>
      <c r="I64" s="175"/>
      <c r="J64" s="175"/>
      <c r="K64" s="175">
        <f>'将来負担比率（分子）の構造'!L$43</f>
        <v>1142</v>
      </c>
      <c r="L64" s="175"/>
      <c r="M64" s="175"/>
      <c r="N64" s="175">
        <f>'将来負担比率（分子）の構造'!M$43</f>
        <v>1026</v>
      </c>
      <c r="O64" s="175"/>
      <c r="P64" s="175"/>
    </row>
    <row r="65" spans="1:16" x14ac:dyDescent="0.15">
      <c r="A65" s="175" t="s">
        <v>32</v>
      </c>
      <c r="B65" s="175">
        <f>'将来負担比率（分子）の構造'!I$42</f>
        <v>77</v>
      </c>
      <c r="C65" s="175"/>
      <c r="D65" s="175"/>
      <c r="E65" s="175">
        <f>'将来負担比率（分子）の構造'!J$42</f>
        <v>59</v>
      </c>
      <c r="F65" s="175"/>
      <c r="G65" s="175"/>
      <c r="H65" s="175">
        <f>'将来負担比率（分子）の構造'!K$42</f>
        <v>47</v>
      </c>
      <c r="I65" s="175"/>
      <c r="J65" s="175"/>
      <c r="K65" s="175">
        <f>'将来負担比率（分子）の構造'!L$42</f>
        <v>36</v>
      </c>
      <c r="L65" s="175"/>
      <c r="M65" s="175"/>
      <c r="N65" s="175">
        <f>'将来負担比率（分子）の構造'!M$42</f>
        <v>34</v>
      </c>
      <c r="O65" s="175"/>
      <c r="P65" s="175"/>
    </row>
    <row r="66" spans="1:16" x14ac:dyDescent="0.15">
      <c r="A66" s="175" t="s">
        <v>31</v>
      </c>
      <c r="B66" s="175">
        <f>'将来負担比率（分子）の構造'!I$41</f>
        <v>4922</v>
      </c>
      <c r="C66" s="175"/>
      <c r="D66" s="175"/>
      <c r="E66" s="175">
        <f>'将来負担比率（分子）の構造'!J$41</f>
        <v>5309</v>
      </c>
      <c r="F66" s="175"/>
      <c r="G66" s="175"/>
      <c r="H66" s="175">
        <f>'将来負担比率（分子）の構造'!K$41</f>
        <v>6309</v>
      </c>
      <c r="I66" s="175"/>
      <c r="J66" s="175"/>
      <c r="K66" s="175">
        <f>'将来負担比率（分子）の構造'!L$41</f>
        <v>5708</v>
      </c>
      <c r="L66" s="175"/>
      <c r="M66" s="175"/>
      <c r="N66" s="175">
        <f>'将来負担比率（分子）の構造'!M$41</f>
        <v>5238</v>
      </c>
      <c r="O66" s="175"/>
      <c r="P66" s="175"/>
    </row>
    <row r="67" spans="1:16" x14ac:dyDescent="0.15">
      <c r="A67" s="175" t="s">
        <v>71</v>
      </c>
      <c r="B67" s="175" t="e">
        <f>NA()</f>
        <v>#N/A</v>
      </c>
      <c r="C67" s="175">
        <f>IF(ISNUMBER('将来負担比率（分子）の構造'!I$53), IF('将来負担比率（分子）の構造'!I$53 &lt; 0, 0, '将来負担比率（分子）の構造'!I$53), NA())</f>
        <v>481</v>
      </c>
      <c r="D67" s="175" t="e">
        <f>NA()</f>
        <v>#N/A</v>
      </c>
      <c r="E67" s="175" t="e">
        <f>NA()</f>
        <v>#N/A</v>
      </c>
      <c r="F67" s="175">
        <f>IF(ISNUMBER('将来負担比率（分子）の構造'!J$53), IF('将来負担比率（分子）の構造'!J$53 &lt; 0, 0, '将来負担比率（分子）の構造'!J$53), NA())</f>
        <v>576</v>
      </c>
      <c r="G67" s="175" t="e">
        <f>NA()</f>
        <v>#N/A</v>
      </c>
      <c r="H67" s="175" t="e">
        <f>NA()</f>
        <v>#N/A</v>
      </c>
      <c r="I67" s="175">
        <f>IF(ISNUMBER('将来負担比率（分子）の構造'!K$53), IF('将来負担比率（分子）の構造'!K$53 &lt; 0, 0, '将来負担比率（分子）の構造'!K$53), NA())</f>
        <v>1312</v>
      </c>
      <c r="J67" s="175" t="e">
        <f>NA()</f>
        <v>#N/A</v>
      </c>
      <c r="K67" s="175" t="e">
        <f>NA()</f>
        <v>#N/A</v>
      </c>
      <c r="L67" s="175">
        <f>IF(ISNUMBER('将来負担比率（分子）の構造'!L$53), IF('将来負担比率（分子）の構造'!L$53 &lt; 0, 0, '将来負担比率（分子）の構造'!L$53), NA())</f>
        <v>920</v>
      </c>
      <c r="M67" s="175" t="e">
        <f>NA()</f>
        <v>#N/A</v>
      </c>
      <c r="N67" s="175" t="e">
        <f>NA()</f>
        <v>#N/A</v>
      </c>
      <c r="O67" s="175">
        <f>IF(ISNUMBER('将来負担比率（分子）の構造'!M$53), IF('将来負担比率（分子）の構造'!M$53 &lt; 0, 0, '将来負担比率（分子）の構造'!M$53), NA())</f>
        <v>807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945</v>
      </c>
      <c r="C72" s="179">
        <f>基金残高に係る経年分析!G55</f>
        <v>943</v>
      </c>
      <c r="D72" s="179">
        <f>基金残高に係る経年分析!H55</f>
        <v>1005</v>
      </c>
    </row>
    <row r="73" spans="1:16" x14ac:dyDescent="0.15">
      <c r="A73" s="178" t="s">
        <v>74</v>
      </c>
      <c r="B73" s="179">
        <f>基金残高に係る経年分析!F56</f>
        <v>401</v>
      </c>
      <c r="C73" s="179">
        <f>基金残高に係る経年分析!G56</f>
        <v>388</v>
      </c>
      <c r="D73" s="179">
        <f>基金残高に係る経年分析!H56</f>
        <v>36</v>
      </c>
    </row>
    <row r="74" spans="1:16" x14ac:dyDescent="0.15">
      <c r="A74" s="178" t="s">
        <v>75</v>
      </c>
      <c r="B74" s="179">
        <f>基金残高に係る経年分析!F57</f>
        <v>618</v>
      </c>
      <c r="C74" s="179">
        <f>基金残高に係る経年分析!G57</f>
        <v>274</v>
      </c>
      <c r="D74" s="179">
        <f>基金残高に係る経年分析!H57</f>
        <v>116</v>
      </c>
    </row>
  </sheetData>
  <sheetProtection algorithmName="SHA-512" hashValue="JUzyjQ5KWXWxzCJ9kkgcWZLIbEy5uZQ85vXAovZZYtcSaCDmv4hT1awC3hvSkqMqzLoACqbiIA6O4zEjCepKUA==" saltValue="buUU5UcoI8ONUoDqLyaEJ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599483</v>
      </c>
      <c r="S5" s="677"/>
      <c r="T5" s="677"/>
      <c r="U5" s="677"/>
      <c r="V5" s="677"/>
      <c r="W5" s="677"/>
      <c r="X5" s="677"/>
      <c r="Y5" s="702"/>
      <c r="Z5" s="715">
        <v>13.6</v>
      </c>
      <c r="AA5" s="715"/>
      <c r="AB5" s="715"/>
      <c r="AC5" s="715"/>
      <c r="AD5" s="716">
        <v>599483</v>
      </c>
      <c r="AE5" s="716"/>
      <c r="AF5" s="716"/>
      <c r="AG5" s="716"/>
      <c r="AH5" s="716"/>
      <c r="AI5" s="716"/>
      <c r="AJ5" s="716"/>
      <c r="AK5" s="716"/>
      <c r="AL5" s="703">
        <v>23.9</v>
      </c>
      <c r="AM5" s="685"/>
      <c r="AN5" s="685"/>
      <c r="AO5" s="704"/>
      <c r="AP5" s="679" t="s">
        <v>216</v>
      </c>
      <c r="AQ5" s="680"/>
      <c r="AR5" s="680"/>
      <c r="AS5" s="680"/>
      <c r="AT5" s="680"/>
      <c r="AU5" s="680"/>
      <c r="AV5" s="680"/>
      <c r="AW5" s="680"/>
      <c r="AX5" s="680"/>
      <c r="AY5" s="680"/>
      <c r="AZ5" s="680"/>
      <c r="BA5" s="680"/>
      <c r="BB5" s="680"/>
      <c r="BC5" s="680"/>
      <c r="BD5" s="680"/>
      <c r="BE5" s="680"/>
      <c r="BF5" s="681"/>
      <c r="BG5" s="621">
        <v>597462</v>
      </c>
      <c r="BH5" s="622"/>
      <c r="BI5" s="622"/>
      <c r="BJ5" s="622"/>
      <c r="BK5" s="622"/>
      <c r="BL5" s="622"/>
      <c r="BM5" s="622"/>
      <c r="BN5" s="623"/>
      <c r="BO5" s="659">
        <v>99.7</v>
      </c>
      <c r="BP5" s="659"/>
      <c r="BQ5" s="659"/>
      <c r="BR5" s="659"/>
      <c r="BS5" s="660">
        <v>47530</v>
      </c>
      <c r="BT5" s="660"/>
      <c r="BU5" s="660"/>
      <c r="BV5" s="660"/>
      <c r="BW5" s="660"/>
      <c r="BX5" s="660"/>
      <c r="BY5" s="660"/>
      <c r="BZ5" s="660"/>
      <c r="CA5" s="660"/>
      <c r="CB5" s="695"/>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40877</v>
      </c>
      <c r="S6" s="622"/>
      <c r="T6" s="622"/>
      <c r="U6" s="622"/>
      <c r="V6" s="622"/>
      <c r="W6" s="622"/>
      <c r="X6" s="622"/>
      <c r="Y6" s="623"/>
      <c r="Z6" s="659">
        <v>0.9</v>
      </c>
      <c r="AA6" s="659"/>
      <c r="AB6" s="659"/>
      <c r="AC6" s="659"/>
      <c r="AD6" s="660">
        <v>40877</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597462</v>
      </c>
      <c r="BH6" s="622"/>
      <c r="BI6" s="622"/>
      <c r="BJ6" s="622"/>
      <c r="BK6" s="622"/>
      <c r="BL6" s="622"/>
      <c r="BM6" s="622"/>
      <c r="BN6" s="623"/>
      <c r="BO6" s="659">
        <v>99.7</v>
      </c>
      <c r="BP6" s="659"/>
      <c r="BQ6" s="659"/>
      <c r="BR6" s="659"/>
      <c r="BS6" s="660">
        <v>47530</v>
      </c>
      <c r="BT6" s="660"/>
      <c r="BU6" s="660"/>
      <c r="BV6" s="660"/>
      <c r="BW6" s="660"/>
      <c r="BX6" s="660"/>
      <c r="BY6" s="660"/>
      <c r="BZ6" s="660"/>
      <c r="CA6" s="660"/>
      <c r="CB6" s="695"/>
      <c r="CD6" s="679" t="s">
        <v>222</v>
      </c>
      <c r="CE6" s="680"/>
      <c r="CF6" s="680"/>
      <c r="CG6" s="680"/>
      <c r="CH6" s="680"/>
      <c r="CI6" s="680"/>
      <c r="CJ6" s="680"/>
      <c r="CK6" s="680"/>
      <c r="CL6" s="680"/>
      <c r="CM6" s="680"/>
      <c r="CN6" s="680"/>
      <c r="CO6" s="680"/>
      <c r="CP6" s="680"/>
      <c r="CQ6" s="681"/>
      <c r="CR6" s="621">
        <v>41698</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41698</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121</v>
      </c>
      <c r="S7" s="622"/>
      <c r="T7" s="622"/>
      <c r="U7" s="622"/>
      <c r="V7" s="622"/>
      <c r="W7" s="622"/>
      <c r="X7" s="622"/>
      <c r="Y7" s="623"/>
      <c r="Z7" s="659">
        <v>0</v>
      </c>
      <c r="AA7" s="659"/>
      <c r="AB7" s="659"/>
      <c r="AC7" s="659"/>
      <c r="AD7" s="660">
        <v>121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179322</v>
      </c>
      <c r="BH7" s="622"/>
      <c r="BI7" s="622"/>
      <c r="BJ7" s="622"/>
      <c r="BK7" s="622"/>
      <c r="BL7" s="622"/>
      <c r="BM7" s="622"/>
      <c r="BN7" s="623"/>
      <c r="BO7" s="659">
        <v>29.9</v>
      </c>
      <c r="BP7" s="659"/>
      <c r="BQ7" s="659"/>
      <c r="BR7" s="659"/>
      <c r="BS7" s="660">
        <v>4868</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737078</v>
      </c>
      <c r="CS7" s="622"/>
      <c r="CT7" s="622"/>
      <c r="CU7" s="622"/>
      <c r="CV7" s="622"/>
      <c r="CW7" s="622"/>
      <c r="CX7" s="622"/>
      <c r="CY7" s="623"/>
      <c r="CZ7" s="659">
        <v>17.100000000000001</v>
      </c>
      <c r="DA7" s="659"/>
      <c r="DB7" s="659"/>
      <c r="DC7" s="659"/>
      <c r="DD7" s="627">
        <v>782</v>
      </c>
      <c r="DE7" s="622"/>
      <c r="DF7" s="622"/>
      <c r="DG7" s="622"/>
      <c r="DH7" s="622"/>
      <c r="DI7" s="622"/>
      <c r="DJ7" s="622"/>
      <c r="DK7" s="622"/>
      <c r="DL7" s="622"/>
      <c r="DM7" s="622"/>
      <c r="DN7" s="622"/>
      <c r="DO7" s="622"/>
      <c r="DP7" s="623"/>
      <c r="DQ7" s="627">
        <v>535114</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2242</v>
      </c>
      <c r="S8" s="622"/>
      <c r="T8" s="622"/>
      <c r="U8" s="622"/>
      <c r="V8" s="622"/>
      <c r="W8" s="622"/>
      <c r="X8" s="622"/>
      <c r="Y8" s="623"/>
      <c r="Z8" s="659">
        <v>0.1</v>
      </c>
      <c r="AA8" s="659"/>
      <c r="AB8" s="659"/>
      <c r="AC8" s="659"/>
      <c r="AD8" s="660">
        <v>2242</v>
      </c>
      <c r="AE8" s="660"/>
      <c r="AF8" s="660"/>
      <c r="AG8" s="660"/>
      <c r="AH8" s="660"/>
      <c r="AI8" s="660"/>
      <c r="AJ8" s="660"/>
      <c r="AK8" s="660"/>
      <c r="AL8" s="624">
        <v>0.1</v>
      </c>
      <c r="AM8" s="625"/>
      <c r="AN8" s="625"/>
      <c r="AO8" s="661"/>
      <c r="AP8" s="618" t="s">
        <v>227</v>
      </c>
      <c r="AQ8" s="619"/>
      <c r="AR8" s="619"/>
      <c r="AS8" s="619"/>
      <c r="AT8" s="619"/>
      <c r="AU8" s="619"/>
      <c r="AV8" s="619"/>
      <c r="AW8" s="619"/>
      <c r="AX8" s="619"/>
      <c r="AY8" s="619"/>
      <c r="AZ8" s="619"/>
      <c r="BA8" s="619"/>
      <c r="BB8" s="619"/>
      <c r="BC8" s="619"/>
      <c r="BD8" s="619"/>
      <c r="BE8" s="619"/>
      <c r="BF8" s="620"/>
      <c r="BG8" s="621">
        <v>6597</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904837</v>
      </c>
      <c r="CS8" s="622"/>
      <c r="CT8" s="622"/>
      <c r="CU8" s="622"/>
      <c r="CV8" s="622"/>
      <c r="CW8" s="622"/>
      <c r="CX8" s="622"/>
      <c r="CY8" s="623"/>
      <c r="CZ8" s="659">
        <v>21</v>
      </c>
      <c r="DA8" s="659"/>
      <c r="DB8" s="659"/>
      <c r="DC8" s="659"/>
      <c r="DD8" s="627">
        <v>7356</v>
      </c>
      <c r="DE8" s="622"/>
      <c r="DF8" s="622"/>
      <c r="DG8" s="622"/>
      <c r="DH8" s="622"/>
      <c r="DI8" s="622"/>
      <c r="DJ8" s="622"/>
      <c r="DK8" s="622"/>
      <c r="DL8" s="622"/>
      <c r="DM8" s="622"/>
      <c r="DN8" s="622"/>
      <c r="DO8" s="622"/>
      <c r="DP8" s="623"/>
      <c r="DQ8" s="627">
        <v>511148</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2229</v>
      </c>
      <c r="S9" s="622"/>
      <c r="T9" s="622"/>
      <c r="U9" s="622"/>
      <c r="V9" s="622"/>
      <c r="W9" s="622"/>
      <c r="X9" s="622"/>
      <c r="Y9" s="623"/>
      <c r="Z9" s="659">
        <v>0.1</v>
      </c>
      <c r="AA9" s="659"/>
      <c r="AB9" s="659"/>
      <c r="AC9" s="659"/>
      <c r="AD9" s="660">
        <v>2229</v>
      </c>
      <c r="AE9" s="660"/>
      <c r="AF9" s="660"/>
      <c r="AG9" s="660"/>
      <c r="AH9" s="660"/>
      <c r="AI9" s="660"/>
      <c r="AJ9" s="660"/>
      <c r="AK9" s="660"/>
      <c r="AL9" s="624">
        <v>0.1</v>
      </c>
      <c r="AM9" s="625"/>
      <c r="AN9" s="625"/>
      <c r="AO9" s="661"/>
      <c r="AP9" s="618" t="s">
        <v>230</v>
      </c>
      <c r="AQ9" s="619"/>
      <c r="AR9" s="619"/>
      <c r="AS9" s="619"/>
      <c r="AT9" s="619"/>
      <c r="AU9" s="619"/>
      <c r="AV9" s="619"/>
      <c r="AW9" s="619"/>
      <c r="AX9" s="619"/>
      <c r="AY9" s="619"/>
      <c r="AZ9" s="619"/>
      <c r="BA9" s="619"/>
      <c r="BB9" s="619"/>
      <c r="BC9" s="619"/>
      <c r="BD9" s="619"/>
      <c r="BE9" s="619"/>
      <c r="BF9" s="620"/>
      <c r="BG9" s="621">
        <v>146555</v>
      </c>
      <c r="BH9" s="622"/>
      <c r="BI9" s="622"/>
      <c r="BJ9" s="622"/>
      <c r="BK9" s="622"/>
      <c r="BL9" s="622"/>
      <c r="BM9" s="622"/>
      <c r="BN9" s="623"/>
      <c r="BO9" s="659">
        <v>24.4</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240947</v>
      </c>
      <c r="CS9" s="622"/>
      <c r="CT9" s="622"/>
      <c r="CU9" s="622"/>
      <c r="CV9" s="622"/>
      <c r="CW9" s="622"/>
      <c r="CX9" s="622"/>
      <c r="CY9" s="623"/>
      <c r="CZ9" s="659">
        <v>5.6</v>
      </c>
      <c r="DA9" s="659"/>
      <c r="DB9" s="659"/>
      <c r="DC9" s="659"/>
      <c r="DD9" s="627">
        <v>2374</v>
      </c>
      <c r="DE9" s="622"/>
      <c r="DF9" s="622"/>
      <c r="DG9" s="622"/>
      <c r="DH9" s="622"/>
      <c r="DI9" s="622"/>
      <c r="DJ9" s="622"/>
      <c r="DK9" s="622"/>
      <c r="DL9" s="622"/>
      <c r="DM9" s="622"/>
      <c r="DN9" s="622"/>
      <c r="DO9" s="622"/>
      <c r="DP9" s="623"/>
      <c r="DQ9" s="627">
        <v>225199</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9149</v>
      </c>
      <c r="BH10" s="622"/>
      <c r="BI10" s="622"/>
      <c r="BJ10" s="622"/>
      <c r="BK10" s="622"/>
      <c r="BL10" s="622"/>
      <c r="BM10" s="622"/>
      <c r="BN10" s="623"/>
      <c r="BO10" s="659">
        <v>1.5</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725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725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91807</v>
      </c>
      <c r="S11" s="622"/>
      <c r="T11" s="622"/>
      <c r="U11" s="622"/>
      <c r="V11" s="622"/>
      <c r="W11" s="622"/>
      <c r="X11" s="622"/>
      <c r="Y11" s="623"/>
      <c r="Z11" s="624">
        <v>2.1</v>
      </c>
      <c r="AA11" s="625"/>
      <c r="AB11" s="625"/>
      <c r="AC11" s="626"/>
      <c r="AD11" s="627">
        <v>91807</v>
      </c>
      <c r="AE11" s="622"/>
      <c r="AF11" s="622"/>
      <c r="AG11" s="622"/>
      <c r="AH11" s="622"/>
      <c r="AI11" s="622"/>
      <c r="AJ11" s="622"/>
      <c r="AK11" s="623"/>
      <c r="AL11" s="624">
        <v>3.7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17021</v>
      </c>
      <c r="BH11" s="622"/>
      <c r="BI11" s="622"/>
      <c r="BJ11" s="622"/>
      <c r="BK11" s="622"/>
      <c r="BL11" s="622"/>
      <c r="BM11" s="622"/>
      <c r="BN11" s="623"/>
      <c r="BO11" s="659">
        <v>2.8</v>
      </c>
      <c r="BP11" s="659"/>
      <c r="BQ11" s="659"/>
      <c r="BR11" s="659"/>
      <c r="BS11" s="660">
        <v>4868</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243218</v>
      </c>
      <c r="CS11" s="622"/>
      <c r="CT11" s="622"/>
      <c r="CU11" s="622"/>
      <c r="CV11" s="622"/>
      <c r="CW11" s="622"/>
      <c r="CX11" s="622"/>
      <c r="CY11" s="623"/>
      <c r="CZ11" s="659">
        <v>5.7</v>
      </c>
      <c r="DA11" s="659"/>
      <c r="DB11" s="659"/>
      <c r="DC11" s="659"/>
      <c r="DD11" s="627">
        <v>58234</v>
      </c>
      <c r="DE11" s="622"/>
      <c r="DF11" s="622"/>
      <c r="DG11" s="622"/>
      <c r="DH11" s="622"/>
      <c r="DI11" s="622"/>
      <c r="DJ11" s="622"/>
      <c r="DK11" s="622"/>
      <c r="DL11" s="622"/>
      <c r="DM11" s="622"/>
      <c r="DN11" s="622"/>
      <c r="DO11" s="622"/>
      <c r="DP11" s="623"/>
      <c r="DQ11" s="627">
        <v>192020</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382692</v>
      </c>
      <c r="BH12" s="622"/>
      <c r="BI12" s="622"/>
      <c r="BJ12" s="622"/>
      <c r="BK12" s="622"/>
      <c r="BL12" s="622"/>
      <c r="BM12" s="622"/>
      <c r="BN12" s="623"/>
      <c r="BO12" s="659">
        <v>63.8</v>
      </c>
      <c r="BP12" s="659"/>
      <c r="BQ12" s="659"/>
      <c r="BR12" s="659"/>
      <c r="BS12" s="660">
        <v>42662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123589</v>
      </c>
      <c r="CS12" s="622"/>
      <c r="CT12" s="622"/>
      <c r="CU12" s="622"/>
      <c r="CV12" s="622"/>
      <c r="CW12" s="622"/>
      <c r="CX12" s="622"/>
      <c r="CY12" s="623"/>
      <c r="CZ12" s="659">
        <v>2.9</v>
      </c>
      <c r="DA12" s="659"/>
      <c r="DB12" s="659"/>
      <c r="DC12" s="659"/>
      <c r="DD12" s="627" t="s">
        <v>122</v>
      </c>
      <c r="DE12" s="622"/>
      <c r="DF12" s="622"/>
      <c r="DG12" s="622"/>
      <c r="DH12" s="622"/>
      <c r="DI12" s="622"/>
      <c r="DJ12" s="622"/>
      <c r="DK12" s="622"/>
      <c r="DL12" s="622"/>
      <c r="DM12" s="622"/>
      <c r="DN12" s="622"/>
      <c r="DO12" s="622"/>
      <c r="DP12" s="623"/>
      <c r="DQ12" s="627">
        <v>95511</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341735</v>
      </c>
      <c r="BH13" s="622"/>
      <c r="BI13" s="622"/>
      <c r="BJ13" s="622"/>
      <c r="BK13" s="622"/>
      <c r="BL13" s="622"/>
      <c r="BM13" s="622"/>
      <c r="BN13" s="623"/>
      <c r="BO13" s="659">
        <v>57</v>
      </c>
      <c r="BP13" s="659"/>
      <c r="BQ13" s="659"/>
      <c r="BR13" s="659"/>
      <c r="BS13" s="660">
        <v>42662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527000</v>
      </c>
      <c r="CS13" s="622"/>
      <c r="CT13" s="622"/>
      <c r="CU13" s="622"/>
      <c r="CV13" s="622"/>
      <c r="CW13" s="622"/>
      <c r="CX13" s="622"/>
      <c r="CY13" s="623"/>
      <c r="CZ13" s="659">
        <v>12.2</v>
      </c>
      <c r="DA13" s="659"/>
      <c r="DB13" s="659"/>
      <c r="DC13" s="659"/>
      <c r="DD13" s="627">
        <v>324464</v>
      </c>
      <c r="DE13" s="622"/>
      <c r="DF13" s="622"/>
      <c r="DG13" s="622"/>
      <c r="DH13" s="622"/>
      <c r="DI13" s="622"/>
      <c r="DJ13" s="622"/>
      <c r="DK13" s="622"/>
      <c r="DL13" s="622"/>
      <c r="DM13" s="622"/>
      <c r="DN13" s="622"/>
      <c r="DO13" s="622"/>
      <c r="DP13" s="623"/>
      <c r="DQ13" s="627">
        <v>215047</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v>61</v>
      </c>
      <c r="S14" s="622"/>
      <c r="T14" s="622"/>
      <c r="U14" s="622"/>
      <c r="V14" s="622"/>
      <c r="W14" s="622"/>
      <c r="X14" s="622"/>
      <c r="Y14" s="623"/>
      <c r="Z14" s="659">
        <v>0</v>
      </c>
      <c r="AA14" s="659"/>
      <c r="AB14" s="659"/>
      <c r="AC14" s="659"/>
      <c r="AD14" s="660">
        <v>61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14027</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139870</v>
      </c>
      <c r="CS14" s="622"/>
      <c r="CT14" s="622"/>
      <c r="CU14" s="622"/>
      <c r="CV14" s="622"/>
      <c r="CW14" s="622"/>
      <c r="CX14" s="622"/>
      <c r="CY14" s="623"/>
      <c r="CZ14" s="659">
        <v>3.3</v>
      </c>
      <c r="DA14" s="659"/>
      <c r="DB14" s="659"/>
      <c r="DC14" s="659"/>
      <c r="DD14" s="627">
        <v>3960</v>
      </c>
      <c r="DE14" s="622"/>
      <c r="DF14" s="622"/>
      <c r="DG14" s="622"/>
      <c r="DH14" s="622"/>
      <c r="DI14" s="622"/>
      <c r="DJ14" s="622"/>
      <c r="DK14" s="622"/>
      <c r="DL14" s="622"/>
      <c r="DM14" s="622"/>
      <c r="DN14" s="622"/>
      <c r="DO14" s="622"/>
      <c r="DP14" s="623"/>
      <c r="DQ14" s="627">
        <v>139650</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21421</v>
      </c>
      <c r="BH15" s="622"/>
      <c r="BI15" s="622"/>
      <c r="BJ15" s="622"/>
      <c r="BK15" s="622"/>
      <c r="BL15" s="622"/>
      <c r="BM15" s="622"/>
      <c r="BN15" s="623"/>
      <c r="BO15" s="659">
        <v>3.6</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341971</v>
      </c>
      <c r="CS15" s="622"/>
      <c r="CT15" s="622"/>
      <c r="CU15" s="622"/>
      <c r="CV15" s="622"/>
      <c r="CW15" s="622"/>
      <c r="CX15" s="622"/>
      <c r="CY15" s="623"/>
      <c r="CZ15" s="659">
        <v>7.9</v>
      </c>
      <c r="DA15" s="659"/>
      <c r="DB15" s="659"/>
      <c r="DC15" s="659"/>
      <c r="DD15" s="627">
        <v>14725</v>
      </c>
      <c r="DE15" s="622"/>
      <c r="DF15" s="622"/>
      <c r="DG15" s="622"/>
      <c r="DH15" s="622"/>
      <c r="DI15" s="622"/>
      <c r="DJ15" s="622"/>
      <c r="DK15" s="622"/>
      <c r="DL15" s="622"/>
      <c r="DM15" s="622"/>
      <c r="DN15" s="622"/>
      <c r="DO15" s="622"/>
      <c r="DP15" s="623"/>
      <c r="DQ15" s="627">
        <v>322434</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2425</v>
      </c>
      <c r="S16" s="622"/>
      <c r="T16" s="622"/>
      <c r="U16" s="622"/>
      <c r="V16" s="622"/>
      <c r="W16" s="622"/>
      <c r="X16" s="622"/>
      <c r="Y16" s="623"/>
      <c r="Z16" s="659">
        <v>0.1</v>
      </c>
      <c r="AA16" s="659"/>
      <c r="AB16" s="659"/>
      <c r="AC16" s="659"/>
      <c r="AD16" s="660">
        <v>2425</v>
      </c>
      <c r="AE16" s="660"/>
      <c r="AF16" s="660"/>
      <c r="AG16" s="660"/>
      <c r="AH16" s="660"/>
      <c r="AI16" s="660"/>
      <c r="AJ16" s="660"/>
      <c r="AK16" s="660"/>
      <c r="AL16" s="624">
        <v>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v>42276</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21136</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8301</v>
      </c>
      <c r="S17" s="622"/>
      <c r="T17" s="622"/>
      <c r="U17" s="622"/>
      <c r="V17" s="622"/>
      <c r="W17" s="622"/>
      <c r="X17" s="622"/>
      <c r="Y17" s="623"/>
      <c r="Z17" s="659">
        <v>0.2</v>
      </c>
      <c r="AA17" s="659"/>
      <c r="AB17" s="659"/>
      <c r="AC17" s="659"/>
      <c r="AD17" s="660">
        <v>8301</v>
      </c>
      <c r="AE17" s="660"/>
      <c r="AF17" s="660"/>
      <c r="AG17" s="660"/>
      <c r="AH17" s="660"/>
      <c r="AI17" s="660"/>
      <c r="AJ17" s="660"/>
      <c r="AK17" s="660"/>
      <c r="AL17" s="624">
        <v>0.3</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959130</v>
      </c>
      <c r="CS17" s="622"/>
      <c r="CT17" s="622"/>
      <c r="CU17" s="622"/>
      <c r="CV17" s="622"/>
      <c r="CW17" s="622"/>
      <c r="CX17" s="622"/>
      <c r="CY17" s="623"/>
      <c r="CZ17" s="659">
        <v>22.3</v>
      </c>
      <c r="DA17" s="659"/>
      <c r="DB17" s="659"/>
      <c r="DC17" s="659"/>
      <c r="DD17" s="627" t="s">
        <v>122</v>
      </c>
      <c r="DE17" s="622"/>
      <c r="DF17" s="622"/>
      <c r="DG17" s="622"/>
      <c r="DH17" s="622"/>
      <c r="DI17" s="622"/>
      <c r="DJ17" s="622"/>
      <c r="DK17" s="622"/>
      <c r="DL17" s="622"/>
      <c r="DM17" s="622"/>
      <c r="DN17" s="622"/>
      <c r="DO17" s="622"/>
      <c r="DP17" s="623"/>
      <c r="DQ17" s="627">
        <v>954386</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2050</v>
      </c>
      <c r="S18" s="622"/>
      <c r="T18" s="622"/>
      <c r="U18" s="622"/>
      <c r="V18" s="622"/>
      <c r="W18" s="622"/>
      <c r="X18" s="622"/>
      <c r="Y18" s="623"/>
      <c r="Z18" s="659">
        <v>0</v>
      </c>
      <c r="AA18" s="659"/>
      <c r="AB18" s="659"/>
      <c r="AC18" s="659"/>
      <c r="AD18" s="660">
        <v>2050</v>
      </c>
      <c r="AE18" s="660"/>
      <c r="AF18" s="660"/>
      <c r="AG18" s="660"/>
      <c r="AH18" s="660"/>
      <c r="AI18" s="660"/>
      <c r="AJ18" s="660"/>
      <c r="AK18" s="660"/>
      <c r="AL18" s="624">
        <v>0.1</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1805</v>
      </c>
      <c r="S19" s="622"/>
      <c r="T19" s="622"/>
      <c r="U19" s="622"/>
      <c r="V19" s="622"/>
      <c r="W19" s="622"/>
      <c r="X19" s="622"/>
      <c r="Y19" s="623"/>
      <c r="Z19" s="659">
        <v>0</v>
      </c>
      <c r="AA19" s="659"/>
      <c r="AB19" s="659"/>
      <c r="AC19" s="659"/>
      <c r="AD19" s="660">
        <v>1805</v>
      </c>
      <c r="AE19" s="660"/>
      <c r="AF19" s="660"/>
      <c r="AG19" s="660"/>
      <c r="AH19" s="660"/>
      <c r="AI19" s="660"/>
      <c r="AJ19" s="660"/>
      <c r="AK19" s="660"/>
      <c r="AL19" s="624">
        <v>0.1</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2021</v>
      </c>
      <c r="BH19" s="622"/>
      <c r="BI19" s="622"/>
      <c r="BJ19" s="622"/>
      <c r="BK19" s="622"/>
      <c r="BL19" s="622"/>
      <c r="BM19" s="622"/>
      <c r="BN19" s="623"/>
      <c r="BO19" s="659">
        <v>0.3</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262</v>
      </c>
      <c r="C20" s="697"/>
      <c r="D20" s="697"/>
      <c r="E20" s="697"/>
      <c r="F20" s="697"/>
      <c r="G20" s="697"/>
      <c r="H20" s="697"/>
      <c r="I20" s="697"/>
      <c r="J20" s="697"/>
      <c r="K20" s="697"/>
      <c r="L20" s="697"/>
      <c r="M20" s="697"/>
      <c r="N20" s="697"/>
      <c r="O20" s="697"/>
      <c r="P20" s="697"/>
      <c r="Q20" s="698"/>
      <c r="R20" s="621">
        <v>245</v>
      </c>
      <c r="S20" s="622"/>
      <c r="T20" s="622"/>
      <c r="U20" s="622"/>
      <c r="V20" s="622"/>
      <c r="W20" s="622"/>
      <c r="X20" s="622"/>
      <c r="Y20" s="623"/>
      <c r="Z20" s="659">
        <v>0</v>
      </c>
      <c r="AA20" s="659"/>
      <c r="AB20" s="659"/>
      <c r="AC20" s="659"/>
      <c r="AD20" s="660">
        <v>245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2021</v>
      </c>
      <c r="BH20" s="622"/>
      <c r="BI20" s="622"/>
      <c r="BJ20" s="622"/>
      <c r="BK20" s="622"/>
      <c r="BL20" s="622"/>
      <c r="BM20" s="622"/>
      <c r="BN20" s="623"/>
      <c r="BO20" s="659">
        <v>0.3</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4302339</v>
      </c>
      <c r="CS20" s="622"/>
      <c r="CT20" s="622"/>
      <c r="CU20" s="622"/>
      <c r="CV20" s="622"/>
      <c r="CW20" s="622"/>
      <c r="CX20" s="622"/>
      <c r="CY20" s="623"/>
      <c r="CZ20" s="659">
        <v>100</v>
      </c>
      <c r="DA20" s="659"/>
      <c r="DB20" s="659"/>
      <c r="DC20" s="659"/>
      <c r="DD20" s="627">
        <v>411895</v>
      </c>
      <c r="DE20" s="622"/>
      <c r="DF20" s="622"/>
      <c r="DG20" s="622"/>
      <c r="DH20" s="622"/>
      <c r="DI20" s="622"/>
      <c r="DJ20" s="622"/>
      <c r="DK20" s="622"/>
      <c r="DL20" s="622"/>
      <c r="DM20" s="622"/>
      <c r="DN20" s="622"/>
      <c r="DO20" s="622"/>
      <c r="DP20" s="623"/>
      <c r="DQ20" s="627">
        <v>3254068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1893577</v>
      </c>
      <c r="S21" s="622"/>
      <c r="T21" s="622"/>
      <c r="U21" s="622"/>
      <c r="V21" s="622"/>
      <c r="W21" s="622"/>
      <c r="X21" s="622"/>
      <c r="Y21" s="623"/>
      <c r="Z21" s="659">
        <v>42.8</v>
      </c>
      <c r="AA21" s="659"/>
      <c r="AB21" s="659"/>
      <c r="AC21" s="659"/>
      <c r="AD21" s="660">
        <v>1750353</v>
      </c>
      <c r="AE21" s="660"/>
      <c r="AF21" s="660"/>
      <c r="AG21" s="660"/>
      <c r="AH21" s="660"/>
      <c r="AI21" s="660"/>
      <c r="AJ21" s="660"/>
      <c r="AK21" s="660"/>
      <c r="AL21" s="624">
        <v>69.7</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2021</v>
      </c>
      <c r="BH21" s="622"/>
      <c r="BI21" s="622"/>
      <c r="BJ21" s="622"/>
      <c r="BK21" s="622"/>
      <c r="BL21" s="622"/>
      <c r="BM21" s="622"/>
      <c r="BN21" s="623"/>
      <c r="BO21" s="659">
        <v>0.3</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1750353</v>
      </c>
      <c r="S22" s="622"/>
      <c r="T22" s="622"/>
      <c r="U22" s="622"/>
      <c r="V22" s="622"/>
      <c r="W22" s="622"/>
      <c r="X22" s="622"/>
      <c r="Y22" s="623"/>
      <c r="Z22" s="659">
        <v>39.6</v>
      </c>
      <c r="AA22" s="659"/>
      <c r="AB22" s="659"/>
      <c r="AC22" s="659"/>
      <c r="AD22" s="660">
        <v>1750353</v>
      </c>
      <c r="AE22" s="660"/>
      <c r="AF22" s="660"/>
      <c r="AG22" s="660"/>
      <c r="AH22" s="660"/>
      <c r="AI22" s="660"/>
      <c r="AJ22" s="660"/>
      <c r="AK22" s="660"/>
      <c r="AL22" s="624">
        <v>69.7</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143222</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v>2</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279</v>
      </c>
      <c r="CE24" s="680"/>
      <c r="CF24" s="680"/>
      <c r="CG24" s="680"/>
      <c r="CH24" s="680"/>
      <c r="CI24" s="680"/>
      <c r="CJ24" s="680"/>
      <c r="CK24" s="680"/>
      <c r="CL24" s="680"/>
      <c r="CM24" s="680"/>
      <c r="CN24" s="680"/>
      <c r="CO24" s="680"/>
      <c r="CP24" s="680"/>
      <c r="CQ24" s="681"/>
      <c r="CR24" s="676">
        <v>1870363</v>
      </c>
      <c r="CS24" s="677"/>
      <c r="CT24" s="677"/>
      <c r="CU24" s="677"/>
      <c r="CV24" s="677"/>
      <c r="CW24" s="677"/>
      <c r="CX24" s="677"/>
      <c r="CY24" s="702"/>
      <c r="CZ24" s="703">
        <v>43.5</v>
      </c>
      <c r="DA24" s="685"/>
      <c r="DB24" s="685"/>
      <c r="DC24" s="705"/>
      <c r="DD24" s="701">
        <v>1700655</v>
      </c>
      <c r="DE24" s="677"/>
      <c r="DF24" s="677"/>
      <c r="DG24" s="677"/>
      <c r="DH24" s="677"/>
      <c r="DI24" s="677"/>
      <c r="DJ24" s="677"/>
      <c r="DK24" s="702"/>
      <c r="DL24" s="701">
        <v>1204166</v>
      </c>
      <c r="DM24" s="677"/>
      <c r="DN24" s="677"/>
      <c r="DO24" s="677"/>
      <c r="DP24" s="677"/>
      <c r="DQ24" s="677"/>
      <c r="DR24" s="677"/>
      <c r="DS24" s="677"/>
      <c r="DT24" s="677"/>
      <c r="DU24" s="677"/>
      <c r="DV24" s="702"/>
      <c r="DW24" s="703">
        <v>47.8</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2643173</v>
      </c>
      <c r="S25" s="622"/>
      <c r="T25" s="622"/>
      <c r="U25" s="622"/>
      <c r="V25" s="622"/>
      <c r="W25" s="622"/>
      <c r="X25" s="622"/>
      <c r="Y25" s="623"/>
      <c r="Z25" s="659">
        <v>59.8</v>
      </c>
      <c r="AA25" s="659"/>
      <c r="AB25" s="659"/>
      <c r="AC25" s="659"/>
      <c r="AD25" s="660">
        <v>2499949</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654864</v>
      </c>
      <c r="CS25" s="634"/>
      <c r="CT25" s="634"/>
      <c r="CU25" s="634"/>
      <c r="CV25" s="634"/>
      <c r="CW25" s="634"/>
      <c r="CX25" s="634"/>
      <c r="CY25" s="635"/>
      <c r="CZ25" s="624">
        <v>15.2</v>
      </c>
      <c r="DA25" s="636"/>
      <c r="DB25" s="636"/>
      <c r="DC25" s="637"/>
      <c r="DD25" s="627">
        <v>625473</v>
      </c>
      <c r="DE25" s="634"/>
      <c r="DF25" s="634"/>
      <c r="DG25" s="634"/>
      <c r="DH25" s="634"/>
      <c r="DI25" s="634"/>
      <c r="DJ25" s="634"/>
      <c r="DK25" s="635"/>
      <c r="DL25" s="627">
        <v>575969</v>
      </c>
      <c r="DM25" s="634"/>
      <c r="DN25" s="634"/>
      <c r="DO25" s="634"/>
      <c r="DP25" s="634"/>
      <c r="DQ25" s="634"/>
      <c r="DR25" s="634"/>
      <c r="DS25" s="634"/>
      <c r="DT25" s="634"/>
      <c r="DU25" s="634"/>
      <c r="DV25" s="635"/>
      <c r="DW25" s="624">
        <v>22.8</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321360</v>
      </c>
      <c r="CS26" s="622"/>
      <c r="CT26" s="622"/>
      <c r="CU26" s="622"/>
      <c r="CV26" s="622"/>
      <c r="CW26" s="622"/>
      <c r="CX26" s="622"/>
      <c r="CY26" s="623"/>
      <c r="CZ26" s="624">
        <v>7.5</v>
      </c>
      <c r="DA26" s="636"/>
      <c r="DB26" s="636"/>
      <c r="DC26" s="637"/>
      <c r="DD26" s="627">
        <v>296124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19935</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599483</v>
      </c>
      <c r="BH27" s="622"/>
      <c r="BI27" s="622"/>
      <c r="BJ27" s="622"/>
      <c r="BK27" s="622"/>
      <c r="BL27" s="622"/>
      <c r="BM27" s="622"/>
      <c r="BN27" s="623"/>
      <c r="BO27" s="659">
        <v>100</v>
      </c>
      <c r="BP27" s="659"/>
      <c r="BQ27" s="659"/>
      <c r="BR27" s="659"/>
      <c r="BS27" s="660">
        <v>47530</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256369</v>
      </c>
      <c r="CS27" s="634"/>
      <c r="CT27" s="634"/>
      <c r="CU27" s="634"/>
      <c r="CV27" s="634"/>
      <c r="CW27" s="634"/>
      <c r="CX27" s="634"/>
      <c r="CY27" s="635"/>
      <c r="CZ27" s="624">
        <v>6</v>
      </c>
      <c r="DA27" s="636"/>
      <c r="DB27" s="636"/>
      <c r="DC27" s="637"/>
      <c r="DD27" s="627">
        <v>120796</v>
      </c>
      <c r="DE27" s="634"/>
      <c r="DF27" s="634"/>
      <c r="DG27" s="634"/>
      <c r="DH27" s="634"/>
      <c r="DI27" s="634"/>
      <c r="DJ27" s="634"/>
      <c r="DK27" s="635"/>
      <c r="DL27" s="627">
        <v>61218</v>
      </c>
      <c r="DM27" s="634"/>
      <c r="DN27" s="634"/>
      <c r="DO27" s="634"/>
      <c r="DP27" s="634"/>
      <c r="DQ27" s="634"/>
      <c r="DR27" s="634"/>
      <c r="DS27" s="634"/>
      <c r="DT27" s="634"/>
      <c r="DU27" s="634"/>
      <c r="DV27" s="635"/>
      <c r="DW27" s="624">
        <v>2.4</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43052</v>
      </c>
      <c r="S28" s="622"/>
      <c r="T28" s="622"/>
      <c r="U28" s="622"/>
      <c r="V28" s="622"/>
      <c r="W28" s="622"/>
      <c r="X28" s="622"/>
      <c r="Y28" s="623"/>
      <c r="Z28" s="659">
        <v>1</v>
      </c>
      <c r="AA28" s="659"/>
      <c r="AB28" s="659"/>
      <c r="AC28" s="659"/>
      <c r="AD28" s="660">
        <v>2371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959130</v>
      </c>
      <c r="CS28" s="622"/>
      <c r="CT28" s="622"/>
      <c r="CU28" s="622"/>
      <c r="CV28" s="622"/>
      <c r="CW28" s="622"/>
      <c r="CX28" s="622"/>
      <c r="CY28" s="623"/>
      <c r="CZ28" s="624">
        <v>22.3</v>
      </c>
      <c r="DA28" s="636"/>
      <c r="DB28" s="636"/>
      <c r="DC28" s="637"/>
      <c r="DD28" s="627">
        <v>954386</v>
      </c>
      <c r="DE28" s="622"/>
      <c r="DF28" s="622"/>
      <c r="DG28" s="622"/>
      <c r="DH28" s="622"/>
      <c r="DI28" s="622"/>
      <c r="DJ28" s="622"/>
      <c r="DK28" s="623"/>
      <c r="DL28" s="627">
        <v>566979</v>
      </c>
      <c r="DM28" s="622"/>
      <c r="DN28" s="622"/>
      <c r="DO28" s="622"/>
      <c r="DP28" s="622"/>
      <c r="DQ28" s="622"/>
      <c r="DR28" s="622"/>
      <c r="DS28" s="622"/>
      <c r="DT28" s="622"/>
      <c r="DU28" s="622"/>
      <c r="DV28" s="623"/>
      <c r="DW28" s="624">
        <v>22.5</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2115</v>
      </c>
      <c r="S29" s="622"/>
      <c r="T29" s="622"/>
      <c r="U29" s="622"/>
      <c r="V29" s="622"/>
      <c r="W29" s="622"/>
      <c r="X29" s="622"/>
      <c r="Y29" s="623"/>
      <c r="Z29" s="659">
        <v>0</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959130</v>
      </c>
      <c r="CS29" s="634"/>
      <c r="CT29" s="634"/>
      <c r="CU29" s="634"/>
      <c r="CV29" s="634"/>
      <c r="CW29" s="634"/>
      <c r="CX29" s="634"/>
      <c r="CY29" s="635"/>
      <c r="CZ29" s="624">
        <v>22.3</v>
      </c>
      <c r="DA29" s="636"/>
      <c r="DB29" s="636"/>
      <c r="DC29" s="637"/>
      <c r="DD29" s="627">
        <v>954386</v>
      </c>
      <c r="DE29" s="634"/>
      <c r="DF29" s="634"/>
      <c r="DG29" s="634"/>
      <c r="DH29" s="634"/>
      <c r="DI29" s="634"/>
      <c r="DJ29" s="634"/>
      <c r="DK29" s="635"/>
      <c r="DL29" s="627">
        <v>566979</v>
      </c>
      <c r="DM29" s="634"/>
      <c r="DN29" s="634"/>
      <c r="DO29" s="634"/>
      <c r="DP29" s="634"/>
      <c r="DQ29" s="634"/>
      <c r="DR29" s="634"/>
      <c r="DS29" s="634"/>
      <c r="DT29" s="634"/>
      <c r="DU29" s="634"/>
      <c r="DV29" s="635"/>
      <c r="DW29" s="624">
        <v>22.5</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307238</v>
      </c>
      <c r="S30" s="622"/>
      <c r="T30" s="622"/>
      <c r="U30" s="622"/>
      <c r="V30" s="622"/>
      <c r="W30" s="622"/>
      <c r="X30" s="622"/>
      <c r="Y30" s="623"/>
      <c r="Z30" s="659">
        <v>6.9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3"/>
      <c r="BI30" s="693"/>
      <c r="BJ30" s="693"/>
      <c r="BK30" s="693"/>
      <c r="BL30" s="693"/>
      <c r="BM30" s="693"/>
      <c r="BN30" s="693"/>
      <c r="BO30" s="693"/>
      <c r="BP30" s="693"/>
      <c r="BQ30" s="694"/>
      <c r="BR30" s="673"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946539</v>
      </c>
      <c r="CS30" s="622"/>
      <c r="CT30" s="622"/>
      <c r="CU30" s="622"/>
      <c r="CV30" s="622"/>
      <c r="CW30" s="622"/>
      <c r="CX30" s="622"/>
      <c r="CY30" s="623"/>
      <c r="CZ30" s="624">
        <v>22</v>
      </c>
      <c r="DA30" s="636"/>
      <c r="DB30" s="636"/>
      <c r="DC30" s="637"/>
      <c r="DD30" s="627">
        <v>941795</v>
      </c>
      <c r="DE30" s="622"/>
      <c r="DF30" s="622"/>
      <c r="DG30" s="622"/>
      <c r="DH30" s="622"/>
      <c r="DI30" s="622"/>
      <c r="DJ30" s="622"/>
      <c r="DK30" s="623"/>
      <c r="DL30" s="627">
        <v>554895</v>
      </c>
      <c r="DM30" s="622"/>
      <c r="DN30" s="622"/>
      <c r="DO30" s="622"/>
      <c r="DP30" s="622"/>
      <c r="DQ30" s="622"/>
      <c r="DR30" s="622"/>
      <c r="DS30" s="622"/>
      <c r="DT30" s="622"/>
      <c r="DU30" s="622"/>
      <c r="DV30" s="623"/>
      <c r="DW30" s="624">
        <v>22</v>
      </c>
      <c r="DX30" s="636"/>
      <c r="DY30" s="636"/>
      <c r="DZ30" s="636"/>
      <c r="EA30" s="636"/>
      <c r="EB30" s="636"/>
      <c r="EC30" s="648"/>
    </row>
    <row r="31" spans="2:133" ht="11.25" customHeight="1" x14ac:dyDescent="0.15">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18"/>
      <c r="AV31" s="218"/>
      <c r="AW31" s="218"/>
      <c r="AX31" s="679" t="s">
        <v>177</v>
      </c>
      <c r="AY31" s="680"/>
      <c r="AZ31" s="680"/>
      <c r="BA31" s="680"/>
      <c r="BB31" s="680"/>
      <c r="BC31" s="680"/>
      <c r="BD31" s="680"/>
      <c r="BE31" s="680"/>
      <c r="BF31" s="681"/>
      <c r="BG31" s="683">
        <v>99.7</v>
      </c>
      <c r="BH31" s="684"/>
      <c r="BI31" s="684"/>
      <c r="BJ31" s="684"/>
      <c r="BK31" s="684"/>
      <c r="BL31" s="684"/>
      <c r="BM31" s="685">
        <v>99.1</v>
      </c>
      <c r="BN31" s="684"/>
      <c r="BO31" s="684"/>
      <c r="BP31" s="684"/>
      <c r="BQ31" s="686"/>
      <c r="BR31" s="683">
        <v>99.7</v>
      </c>
      <c r="BS31" s="684"/>
      <c r="BT31" s="684"/>
      <c r="BU31" s="684"/>
      <c r="BV31" s="684"/>
      <c r="BW31" s="684"/>
      <c r="BX31" s="685">
        <v>98.5</v>
      </c>
      <c r="BY31" s="684"/>
      <c r="BZ31" s="684"/>
      <c r="CA31" s="684"/>
      <c r="CB31" s="686"/>
      <c r="CD31" s="642"/>
      <c r="CE31" s="643"/>
      <c r="CF31" s="618" t="s">
        <v>300</v>
      </c>
      <c r="CG31" s="619"/>
      <c r="CH31" s="619"/>
      <c r="CI31" s="619"/>
      <c r="CJ31" s="619"/>
      <c r="CK31" s="619"/>
      <c r="CL31" s="619"/>
      <c r="CM31" s="619"/>
      <c r="CN31" s="619"/>
      <c r="CO31" s="619"/>
      <c r="CP31" s="619"/>
      <c r="CQ31" s="620"/>
      <c r="CR31" s="621">
        <v>12591</v>
      </c>
      <c r="CS31" s="634"/>
      <c r="CT31" s="634"/>
      <c r="CU31" s="634"/>
      <c r="CV31" s="634"/>
      <c r="CW31" s="634"/>
      <c r="CX31" s="634"/>
      <c r="CY31" s="635"/>
      <c r="CZ31" s="624">
        <v>0.3</v>
      </c>
      <c r="DA31" s="636"/>
      <c r="DB31" s="636"/>
      <c r="DC31" s="637"/>
      <c r="DD31" s="627">
        <v>12591</v>
      </c>
      <c r="DE31" s="634"/>
      <c r="DF31" s="634"/>
      <c r="DG31" s="634"/>
      <c r="DH31" s="634"/>
      <c r="DI31" s="634"/>
      <c r="DJ31" s="634"/>
      <c r="DK31" s="635"/>
      <c r="DL31" s="627">
        <v>12084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147220</v>
      </c>
      <c r="S32" s="622"/>
      <c r="T32" s="622"/>
      <c r="U32" s="622"/>
      <c r="V32" s="622"/>
      <c r="W32" s="622"/>
      <c r="X32" s="622"/>
      <c r="Y32" s="623"/>
      <c r="Z32" s="659">
        <v>3.3</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302</v>
      </c>
      <c r="AX32" s="618" t="s">
        <v>303</v>
      </c>
      <c r="AY32" s="619"/>
      <c r="AZ32" s="619"/>
      <c r="BA32" s="619"/>
      <c r="BB32" s="619"/>
      <c r="BC32" s="619"/>
      <c r="BD32" s="619"/>
      <c r="BE32" s="619"/>
      <c r="BF32" s="620"/>
      <c r="BG32" s="692">
        <v>99.8</v>
      </c>
      <c r="BH32" s="634"/>
      <c r="BI32" s="634"/>
      <c r="BJ32" s="634"/>
      <c r="BK32" s="634"/>
      <c r="BL32" s="634"/>
      <c r="BM32" s="625">
        <v>99.7</v>
      </c>
      <c r="BN32" s="634"/>
      <c r="BO32" s="634"/>
      <c r="BP32" s="634"/>
      <c r="BQ32" s="657"/>
      <c r="BR32" s="692">
        <v>99.9</v>
      </c>
      <c r="BS32" s="634"/>
      <c r="BT32" s="634"/>
      <c r="BU32" s="634"/>
      <c r="BV32" s="634"/>
      <c r="BW32" s="634"/>
      <c r="BX32" s="625">
        <v>99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13679</v>
      </c>
      <c r="S33" s="622"/>
      <c r="T33" s="622"/>
      <c r="U33" s="622"/>
      <c r="V33" s="622"/>
      <c r="W33" s="622"/>
      <c r="X33" s="622"/>
      <c r="Y33" s="623"/>
      <c r="Z33" s="659">
        <v>0.3</v>
      </c>
      <c r="AA33" s="659"/>
      <c r="AB33" s="659"/>
      <c r="AC33" s="659"/>
      <c r="AD33" s="660">
        <v>4535</v>
      </c>
      <c r="AE33" s="660"/>
      <c r="AF33" s="660"/>
      <c r="AG33" s="660"/>
      <c r="AH33" s="660"/>
      <c r="AI33" s="660"/>
      <c r="AJ33" s="660"/>
      <c r="AK33" s="660"/>
      <c r="AL33" s="624">
        <v>0.2</v>
      </c>
      <c r="AM33" s="625"/>
      <c r="AN33" s="625"/>
      <c r="AO33" s="661"/>
      <c r="AP33" s="664"/>
      <c r="AQ33" s="665"/>
      <c r="AR33" s="665"/>
      <c r="AS33" s="665"/>
      <c r="AT33" s="691"/>
      <c r="AU33" s="219"/>
      <c r="AV33" s="219"/>
      <c r="AW33" s="219"/>
      <c r="AX33" s="602" t="s">
        <v>306</v>
      </c>
      <c r="AY33" s="603"/>
      <c r="AZ33" s="603"/>
      <c r="BA33" s="603"/>
      <c r="BB33" s="603"/>
      <c r="BC33" s="603"/>
      <c r="BD33" s="603"/>
      <c r="BE33" s="603"/>
      <c r="BF33" s="604"/>
      <c r="BG33" s="682">
        <v>99.6</v>
      </c>
      <c r="BH33" s="606"/>
      <c r="BI33" s="606"/>
      <c r="BJ33" s="606"/>
      <c r="BK33" s="606"/>
      <c r="BL33" s="606"/>
      <c r="BM33" s="652">
        <v>98.6</v>
      </c>
      <c r="BN33" s="606"/>
      <c r="BO33" s="606"/>
      <c r="BP33" s="606"/>
      <c r="BQ33" s="669"/>
      <c r="BR33" s="682">
        <v>99.6</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1977805</v>
      </c>
      <c r="CS33" s="634"/>
      <c r="CT33" s="634"/>
      <c r="CU33" s="634"/>
      <c r="CV33" s="634"/>
      <c r="CW33" s="634"/>
      <c r="CX33" s="634"/>
      <c r="CY33" s="635"/>
      <c r="CZ33" s="624">
        <v>46</v>
      </c>
      <c r="DA33" s="636"/>
      <c r="DB33" s="636"/>
      <c r="DC33" s="637"/>
      <c r="DD33" s="627">
        <v>1459251</v>
      </c>
      <c r="DE33" s="634"/>
      <c r="DF33" s="634"/>
      <c r="DG33" s="634"/>
      <c r="DH33" s="634"/>
      <c r="DI33" s="634"/>
      <c r="DJ33" s="634"/>
      <c r="DK33" s="635"/>
      <c r="DL33" s="627">
        <v>1045825</v>
      </c>
      <c r="DM33" s="634"/>
      <c r="DN33" s="634"/>
      <c r="DO33" s="634"/>
      <c r="DP33" s="634"/>
      <c r="DQ33" s="634"/>
      <c r="DR33" s="634"/>
      <c r="DS33" s="634"/>
      <c r="DT33" s="634"/>
      <c r="DU33" s="634"/>
      <c r="DV33" s="635"/>
      <c r="DW33" s="624">
        <v>41.5</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2225</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743444</v>
      </c>
      <c r="CS34" s="622"/>
      <c r="CT34" s="622"/>
      <c r="CU34" s="622"/>
      <c r="CV34" s="622"/>
      <c r="CW34" s="622"/>
      <c r="CX34" s="622"/>
      <c r="CY34" s="623"/>
      <c r="CZ34" s="624">
        <v>17.3</v>
      </c>
      <c r="DA34" s="636"/>
      <c r="DB34" s="636"/>
      <c r="DC34" s="637"/>
      <c r="DD34" s="627">
        <v>481341</v>
      </c>
      <c r="DE34" s="622"/>
      <c r="DF34" s="622"/>
      <c r="DG34" s="622"/>
      <c r="DH34" s="622"/>
      <c r="DI34" s="622"/>
      <c r="DJ34" s="622"/>
      <c r="DK34" s="623"/>
      <c r="DL34" s="627">
        <v>323082</v>
      </c>
      <c r="DM34" s="622"/>
      <c r="DN34" s="622"/>
      <c r="DO34" s="622"/>
      <c r="DP34" s="622"/>
      <c r="DQ34" s="622"/>
      <c r="DR34" s="622"/>
      <c r="DS34" s="622"/>
      <c r="DT34" s="622"/>
      <c r="DU34" s="622"/>
      <c r="DV34" s="623"/>
      <c r="DW34" s="624">
        <v>12.8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562558</v>
      </c>
      <c r="S35" s="622"/>
      <c r="T35" s="622"/>
      <c r="U35" s="622"/>
      <c r="V35" s="622"/>
      <c r="W35" s="622"/>
      <c r="X35" s="622"/>
      <c r="Y35" s="623"/>
      <c r="Z35" s="659">
        <v>12.7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94877</v>
      </c>
      <c r="CS35" s="634"/>
      <c r="CT35" s="634"/>
      <c r="CU35" s="634"/>
      <c r="CV35" s="634"/>
      <c r="CW35" s="634"/>
      <c r="CX35" s="634"/>
      <c r="CY35" s="635"/>
      <c r="CZ35" s="624">
        <v>2.2000000000000002</v>
      </c>
      <c r="DA35" s="636"/>
      <c r="DB35" s="636"/>
      <c r="DC35" s="637"/>
      <c r="DD35" s="627">
        <v>89897</v>
      </c>
      <c r="DE35" s="634"/>
      <c r="DF35" s="634"/>
      <c r="DG35" s="634"/>
      <c r="DH35" s="634"/>
      <c r="DI35" s="634"/>
      <c r="DJ35" s="634"/>
      <c r="DK35" s="635"/>
      <c r="DL35" s="627">
        <v>9509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101323</v>
      </c>
      <c r="S36" s="622"/>
      <c r="T36" s="622"/>
      <c r="U36" s="622"/>
      <c r="V36" s="622"/>
      <c r="W36" s="622"/>
      <c r="X36" s="622"/>
      <c r="Y36" s="623"/>
      <c r="Z36" s="659">
        <v>2.2999999999999998</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392683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2176</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901676</v>
      </c>
      <c r="CS36" s="622"/>
      <c r="CT36" s="622"/>
      <c r="CU36" s="622"/>
      <c r="CV36" s="622"/>
      <c r="CW36" s="622"/>
      <c r="CX36" s="622"/>
      <c r="CY36" s="623"/>
      <c r="CZ36" s="624">
        <v>21</v>
      </c>
      <c r="DA36" s="636"/>
      <c r="DB36" s="636"/>
      <c r="DC36" s="637"/>
      <c r="DD36" s="627">
        <v>672984</v>
      </c>
      <c r="DE36" s="622"/>
      <c r="DF36" s="622"/>
      <c r="DG36" s="622"/>
      <c r="DH36" s="622"/>
      <c r="DI36" s="622"/>
      <c r="DJ36" s="622"/>
      <c r="DK36" s="623"/>
      <c r="DL36" s="627">
        <v>550084</v>
      </c>
      <c r="DM36" s="622"/>
      <c r="DN36" s="622"/>
      <c r="DO36" s="622"/>
      <c r="DP36" s="622"/>
      <c r="DQ36" s="622"/>
      <c r="DR36" s="622"/>
      <c r="DS36" s="622"/>
      <c r="DT36" s="622"/>
      <c r="DU36" s="622"/>
      <c r="DV36" s="623"/>
      <c r="DW36" s="624">
        <v>21.8</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102960</v>
      </c>
      <c r="S37" s="622"/>
      <c r="T37" s="622"/>
      <c r="U37" s="622"/>
      <c r="V37" s="622"/>
      <c r="W37" s="622"/>
      <c r="X37" s="622"/>
      <c r="Y37" s="623"/>
      <c r="Z37" s="659">
        <v>2.2999999999999998</v>
      </c>
      <c r="AA37" s="659"/>
      <c r="AB37" s="659"/>
      <c r="AC37" s="659"/>
      <c r="AD37" s="660">
        <v>3238</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133869</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-22661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465687</v>
      </c>
      <c r="CS37" s="634"/>
      <c r="CT37" s="634"/>
      <c r="CU37" s="634"/>
      <c r="CV37" s="634"/>
      <c r="CW37" s="634"/>
      <c r="CX37" s="634"/>
      <c r="CY37" s="635"/>
      <c r="CZ37" s="624">
        <v>10.8</v>
      </c>
      <c r="DA37" s="636"/>
      <c r="DB37" s="636"/>
      <c r="DC37" s="637"/>
      <c r="DD37" s="627">
        <v>279793</v>
      </c>
      <c r="DE37" s="634"/>
      <c r="DF37" s="634"/>
      <c r="DG37" s="634"/>
      <c r="DH37" s="634"/>
      <c r="DI37" s="634"/>
      <c r="DJ37" s="634"/>
      <c r="DK37" s="635"/>
      <c r="DL37" s="627">
        <v>268302</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476445</v>
      </c>
      <c r="S38" s="622"/>
      <c r="T38" s="622"/>
      <c r="U38" s="622"/>
      <c r="V38" s="622"/>
      <c r="W38" s="622"/>
      <c r="X38" s="622"/>
      <c r="Y38" s="623"/>
      <c r="Z38" s="659">
        <v>10.8</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73000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420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185814</v>
      </c>
      <c r="CS38" s="622"/>
      <c r="CT38" s="622"/>
      <c r="CU38" s="622"/>
      <c r="CV38" s="622"/>
      <c r="CW38" s="622"/>
      <c r="CX38" s="622"/>
      <c r="CY38" s="623"/>
      <c r="CZ38" s="624">
        <v>4.3</v>
      </c>
      <c r="DA38" s="636"/>
      <c r="DB38" s="636"/>
      <c r="DC38" s="637"/>
      <c r="DD38" s="627">
        <v>163150</v>
      </c>
      <c r="DE38" s="622"/>
      <c r="DF38" s="622"/>
      <c r="DG38" s="622"/>
      <c r="DH38" s="622"/>
      <c r="DI38" s="622"/>
      <c r="DJ38" s="622"/>
      <c r="DK38" s="623"/>
      <c r="DL38" s="627">
        <v>163150</v>
      </c>
      <c r="DM38" s="622"/>
      <c r="DN38" s="622"/>
      <c r="DO38" s="622"/>
      <c r="DP38" s="622"/>
      <c r="DQ38" s="622"/>
      <c r="DR38" s="622"/>
      <c r="DS38" s="622"/>
      <c r="DT38" s="622"/>
      <c r="DU38" s="622"/>
      <c r="DV38" s="623"/>
      <c r="DW38" s="624">
        <v>6.5</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588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51994</v>
      </c>
      <c r="CS39" s="634"/>
      <c r="CT39" s="634"/>
      <c r="CU39" s="634"/>
      <c r="CV39" s="634"/>
      <c r="CW39" s="634"/>
      <c r="CX39" s="634"/>
      <c r="CY39" s="635"/>
      <c r="CZ39" s="624">
        <v>1.2</v>
      </c>
      <c r="DA39" s="636"/>
      <c r="DB39" s="636"/>
      <c r="DC39" s="637"/>
      <c r="DD39" s="627">
        <v>51879</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11145</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4421923</v>
      </c>
      <c r="S41" s="646"/>
      <c r="T41" s="646"/>
      <c r="U41" s="646"/>
      <c r="V41" s="646"/>
      <c r="W41" s="646"/>
      <c r="X41" s="646"/>
      <c r="Y41" s="649"/>
      <c r="Z41" s="650">
        <v>100</v>
      </c>
      <c r="AA41" s="650"/>
      <c r="AB41" s="650"/>
      <c r="AC41" s="650"/>
      <c r="AD41" s="651">
        <v>2510032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42550</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143264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454171</v>
      </c>
      <c r="CS42" s="634"/>
      <c r="CT42" s="634"/>
      <c r="CU42" s="634"/>
      <c r="CV42" s="634"/>
      <c r="CW42" s="634"/>
      <c r="CX42" s="634"/>
      <c r="CY42" s="635"/>
      <c r="CZ42" s="624">
        <v>10.6</v>
      </c>
      <c r="DA42" s="636"/>
      <c r="DB42" s="636"/>
      <c r="DC42" s="637"/>
      <c r="DD42" s="627">
        <v>94162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342</v>
      </c>
      <c r="CD43" s="618" t="s">
        <v>343</v>
      </c>
      <c r="CE43" s="619"/>
      <c r="CF43" s="619"/>
      <c r="CG43" s="619"/>
      <c r="CH43" s="619"/>
      <c r="CI43" s="619"/>
      <c r="CJ43" s="619"/>
      <c r="CK43" s="619"/>
      <c r="CL43" s="619"/>
      <c r="CM43" s="619"/>
      <c r="CN43" s="619"/>
      <c r="CO43" s="619"/>
      <c r="CP43" s="619"/>
      <c r="CQ43" s="620"/>
      <c r="CR43" s="621">
        <v>15897</v>
      </c>
      <c r="CS43" s="634"/>
      <c r="CT43" s="634"/>
      <c r="CU43" s="634"/>
      <c r="CV43" s="634"/>
      <c r="CW43" s="634"/>
      <c r="CX43" s="634"/>
      <c r="CY43" s="635"/>
      <c r="CZ43" s="624">
        <v>0.4</v>
      </c>
      <c r="DA43" s="636"/>
      <c r="DB43" s="636"/>
      <c r="DC43" s="637"/>
      <c r="DD43" s="627">
        <v>12997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411895</v>
      </c>
      <c r="CS44" s="622"/>
      <c r="CT44" s="622"/>
      <c r="CU44" s="622"/>
      <c r="CV44" s="622"/>
      <c r="CW44" s="622"/>
      <c r="CX44" s="622"/>
      <c r="CY44" s="623"/>
      <c r="CZ44" s="624">
        <v>9.6</v>
      </c>
      <c r="DA44" s="625"/>
      <c r="DB44" s="625"/>
      <c r="DC44" s="626"/>
      <c r="DD44" s="627">
        <v>73026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131590</v>
      </c>
      <c r="CS45" s="634"/>
      <c r="CT45" s="634"/>
      <c r="CU45" s="634"/>
      <c r="CV45" s="634"/>
      <c r="CW45" s="634"/>
      <c r="CX45" s="634"/>
      <c r="CY45" s="635"/>
      <c r="CZ45" s="624">
        <v>3.1</v>
      </c>
      <c r="DA45" s="636"/>
      <c r="DB45" s="636"/>
      <c r="DC45" s="637"/>
      <c r="DD45" s="627">
        <v>27696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348</v>
      </c>
      <c r="CG46" s="619"/>
      <c r="CH46" s="619"/>
      <c r="CI46" s="619"/>
      <c r="CJ46" s="619"/>
      <c r="CK46" s="619"/>
      <c r="CL46" s="619"/>
      <c r="CM46" s="619"/>
      <c r="CN46" s="619"/>
      <c r="CO46" s="619"/>
      <c r="CP46" s="619"/>
      <c r="CQ46" s="620"/>
      <c r="CR46" s="621">
        <v>277106</v>
      </c>
      <c r="CS46" s="622"/>
      <c r="CT46" s="622"/>
      <c r="CU46" s="622"/>
      <c r="CV46" s="622"/>
      <c r="CW46" s="622"/>
      <c r="CX46" s="622"/>
      <c r="CY46" s="623"/>
      <c r="CZ46" s="624">
        <v>6.4</v>
      </c>
      <c r="DA46" s="625"/>
      <c r="DB46" s="625"/>
      <c r="DC46" s="626"/>
      <c r="DD46" s="627">
        <v>42131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349</v>
      </c>
      <c r="CG47" s="619"/>
      <c r="CH47" s="619"/>
      <c r="CI47" s="619"/>
      <c r="CJ47" s="619"/>
      <c r="CK47" s="619"/>
      <c r="CL47" s="619"/>
      <c r="CM47" s="619"/>
      <c r="CN47" s="619"/>
      <c r="CO47" s="619"/>
      <c r="CP47" s="619"/>
      <c r="CQ47" s="620"/>
      <c r="CR47" s="621">
        <v>42276</v>
      </c>
      <c r="CS47" s="634"/>
      <c r="CT47" s="634"/>
      <c r="CU47" s="634"/>
      <c r="CV47" s="634"/>
      <c r="CW47" s="634"/>
      <c r="CX47" s="634"/>
      <c r="CY47" s="635"/>
      <c r="CZ47" s="624">
        <v>1</v>
      </c>
      <c r="DA47" s="636"/>
      <c r="DB47" s="636"/>
      <c r="DC47" s="637"/>
      <c r="DD47" s="627">
        <v>21136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351</v>
      </c>
      <c r="CE49" s="603"/>
      <c r="CF49" s="603"/>
      <c r="CG49" s="603"/>
      <c r="CH49" s="603"/>
      <c r="CI49" s="603"/>
      <c r="CJ49" s="603"/>
      <c r="CK49" s="603"/>
      <c r="CL49" s="603"/>
      <c r="CM49" s="603"/>
      <c r="CN49" s="603"/>
      <c r="CO49" s="603"/>
      <c r="CP49" s="603"/>
      <c r="CQ49" s="604"/>
      <c r="CR49" s="605">
        <v>4302339</v>
      </c>
      <c r="CS49" s="606"/>
      <c r="CT49" s="606"/>
      <c r="CU49" s="606"/>
      <c r="CV49" s="606"/>
      <c r="CW49" s="606"/>
      <c r="CX49" s="606"/>
      <c r="CY49" s="607"/>
      <c r="CZ49" s="608">
        <v>100</v>
      </c>
      <c r="DA49" s="609"/>
      <c r="DB49" s="609"/>
      <c r="DC49" s="610"/>
      <c r="DD49" s="611">
        <v>3254068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jnF2oDuFVbS5zPbB0WHAd+DFAV4CxGzGBQ3mAKvVjhAbDPB3lybtW5GvvfD6OtRNE3Z5HlIDy4XRCpH61JwLmA==" saltValue="pbHqLhuslGfARA7J8rNV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117" zoomScale="70" zoomScaleNormal="25" zoomScaleSheetLayoutView="70" workbookViewId="0">
      <selection activeCell="AK33" sqref="AK33:AO3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374</v>
      </c>
      <c r="C7" s="1048"/>
      <c r="D7" s="1048"/>
      <c r="E7" s="1048"/>
      <c r="F7" s="1048"/>
      <c r="G7" s="1048"/>
      <c r="H7" s="1048"/>
      <c r="I7" s="1048"/>
      <c r="J7" s="1048"/>
      <c r="K7" s="1048"/>
      <c r="L7" s="1048"/>
      <c r="M7" s="1048"/>
      <c r="N7" s="1048"/>
      <c r="O7" s="1048"/>
      <c r="P7" s="1049"/>
      <c r="Q7" s="1102">
        <v>4422</v>
      </c>
      <c r="R7" s="1103"/>
      <c r="S7" s="1103"/>
      <c r="T7" s="1103"/>
      <c r="U7" s="1103"/>
      <c r="V7" s="1103">
        <v>4302</v>
      </c>
      <c r="W7" s="1103"/>
      <c r="X7" s="1103"/>
      <c r="Y7" s="1103"/>
      <c r="Z7" s="1103"/>
      <c r="AA7" s="1103">
        <v>120</v>
      </c>
      <c r="AB7" s="1103"/>
      <c r="AC7" s="1103"/>
      <c r="AD7" s="1103"/>
      <c r="AE7" s="1104"/>
      <c r="AF7" s="1105">
        <v>84</v>
      </c>
      <c r="AG7" s="1106"/>
      <c r="AH7" s="1106"/>
      <c r="AI7" s="1106"/>
      <c r="AJ7" s="1107"/>
      <c r="AK7" s="1108"/>
      <c r="AL7" s="1109"/>
      <c r="AM7" s="1109"/>
      <c r="AN7" s="1109"/>
      <c r="AO7" s="1109"/>
      <c r="AP7" s="1109">
        <v>5239</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84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v>317</v>
      </c>
      <c r="R28" s="1051"/>
      <c r="S28" s="1051"/>
      <c r="T28" s="1051"/>
      <c r="U28" s="1051"/>
      <c r="V28" s="1051">
        <v>315</v>
      </c>
      <c r="W28" s="1051"/>
      <c r="X28" s="1051"/>
      <c r="Y28" s="1051"/>
      <c r="Z28" s="1051"/>
      <c r="AA28" s="1051">
        <v>2</v>
      </c>
      <c r="AB28" s="1051"/>
      <c r="AC28" s="1051"/>
      <c r="AD28" s="1051"/>
      <c r="AE28" s="1052"/>
      <c r="AF28" s="1053">
        <v>2</v>
      </c>
      <c r="AG28" s="1051"/>
      <c r="AH28" s="1051"/>
      <c r="AI28" s="1051"/>
      <c r="AJ28" s="1054"/>
      <c r="AK28" s="1042">
        <v>26</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v>67</v>
      </c>
      <c r="R29" s="1039"/>
      <c r="S29" s="1039"/>
      <c r="T29" s="1039"/>
      <c r="U29" s="1039"/>
      <c r="V29" s="1039">
        <v>66</v>
      </c>
      <c r="W29" s="1039"/>
      <c r="X29" s="1039"/>
      <c r="Y29" s="1039"/>
      <c r="Z29" s="1039"/>
      <c r="AA29" s="1039">
        <v>0</v>
      </c>
      <c r="AB29" s="1039"/>
      <c r="AC29" s="1039"/>
      <c r="AD29" s="1039"/>
      <c r="AE29" s="1040"/>
      <c r="AF29" s="1035">
        <v>0</v>
      </c>
      <c r="AG29" s="1036"/>
      <c r="AH29" s="1036"/>
      <c r="AI29" s="1036"/>
      <c r="AJ29" s="1037"/>
      <c r="AK29" s="980">
        <v>13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13</v>
      </c>
      <c r="AG30" s="1036"/>
      <c r="AH30" s="1036"/>
      <c r="AI30" s="1036"/>
      <c r="AJ30" s="1037"/>
      <c r="AK30" s="980">
        <v>73</v>
      </c>
      <c r="AL30" s="971"/>
      <c r="AM30" s="971"/>
      <c r="AN30" s="971"/>
      <c r="AO30" s="971"/>
      <c r="AP30" s="971">
        <v>702</v>
      </c>
      <c r="AQ30" s="971"/>
      <c r="AR30" s="971"/>
      <c r="AS30" s="971"/>
      <c r="AT30" s="971"/>
      <c r="AU30" s="971">
        <v>449</v>
      </c>
      <c r="AV30" s="971"/>
      <c r="AW30" s="971"/>
      <c r="AX30" s="971"/>
      <c r="AY30" s="971"/>
      <c r="AZ30" s="1041"/>
      <c r="BA30" s="1041"/>
      <c r="BB30" s="1041"/>
      <c r="BC30" s="1041"/>
      <c r="BD30" s="1041"/>
      <c r="BE30" s="972" t="s">
        <v>391</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392</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25</v>
      </c>
      <c r="AG31" s="1036"/>
      <c r="AH31" s="1036"/>
      <c r="AI31" s="1036"/>
      <c r="AJ31" s="1037"/>
      <c r="AK31" s="980">
        <v>64</v>
      </c>
      <c r="AL31" s="971"/>
      <c r="AM31" s="971"/>
      <c r="AN31" s="971"/>
      <c r="AO31" s="971"/>
      <c r="AP31" s="971">
        <v>273</v>
      </c>
      <c r="AQ31" s="971"/>
      <c r="AR31" s="971"/>
      <c r="AS31" s="971"/>
      <c r="AT31" s="971"/>
      <c r="AU31" s="971">
        <v>268</v>
      </c>
      <c r="AV31" s="971"/>
      <c r="AW31" s="971"/>
      <c r="AX31" s="971"/>
      <c r="AY31" s="971"/>
      <c r="AZ31" s="1041"/>
      <c r="BA31" s="1041"/>
      <c r="BB31" s="1041"/>
      <c r="BC31" s="1041"/>
      <c r="BD31" s="1041"/>
      <c r="BE31" s="972" t="s">
        <v>391</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393</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v>4</v>
      </c>
      <c r="AG32" s="1036"/>
      <c r="AH32" s="1036"/>
      <c r="AI32" s="1036"/>
      <c r="AJ32" s="1037"/>
      <c r="AK32" s="980">
        <v>61</v>
      </c>
      <c r="AL32" s="971"/>
      <c r="AM32" s="971"/>
      <c r="AN32" s="971"/>
      <c r="AO32" s="971"/>
      <c r="AP32" s="971">
        <v>320</v>
      </c>
      <c r="AQ32" s="971"/>
      <c r="AR32" s="971"/>
      <c r="AS32" s="971"/>
      <c r="AT32" s="971"/>
      <c r="AU32" s="971">
        <v>309</v>
      </c>
      <c r="AV32" s="971"/>
      <c r="AW32" s="971"/>
      <c r="AX32" s="971"/>
      <c r="AY32" s="971"/>
      <c r="AZ32" s="1041"/>
      <c r="BA32" s="1041"/>
      <c r="BB32" s="1041"/>
      <c r="BC32" s="1041"/>
      <c r="BD32" s="1041"/>
      <c r="BE32" s="972" t="s">
        <v>391</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397</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544</v>
      </c>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545</v>
      </c>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v>83</v>
      </c>
      <c r="AG69" s="971"/>
      <c r="AH69" s="971"/>
      <c r="AI69" s="971"/>
      <c r="AJ69" s="971"/>
      <c r="AK69" s="971"/>
      <c r="AL69" s="971"/>
      <c r="AM69" s="971"/>
      <c r="AN69" s="971"/>
      <c r="AO69" s="971"/>
      <c r="AP69" s="971">
        <v>487</v>
      </c>
      <c r="AQ69" s="971"/>
      <c r="AR69" s="971"/>
      <c r="AS69" s="971"/>
      <c r="AT69" s="971"/>
      <c r="AU69" s="971">
        <v>51</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546</v>
      </c>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v>110</v>
      </c>
      <c r="AG70" s="971"/>
      <c r="AH70" s="971"/>
      <c r="AI70" s="971"/>
      <c r="AJ70" s="971"/>
      <c r="AK70" s="971"/>
      <c r="AL70" s="971"/>
      <c r="AM70" s="971"/>
      <c r="AN70" s="971"/>
      <c r="AO70" s="971"/>
      <c r="AP70" s="971">
        <v>208</v>
      </c>
      <c r="AQ70" s="971"/>
      <c r="AR70" s="971"/>
      <c r="AS70" s="971"/>
      <c r="AT70" s="971"/>
      <c r="AU70" s="971">
        <v>18</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547</v>
      </c>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v>28</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548</v>
      </c>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549</v>
      </c>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v>195</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550</v>
      </c>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v>13694</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551</v>
      </c>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t="s">
        <v>549</v>
      </c>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v>2440</v>
      </c>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t="s">
        <v>552</v>
      </c>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v>4</v>
      </c>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t="s">
        <v>553</v>
      </c>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t="s">
        <v>549</v>
      </c>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v>55</v>
      </c>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t="s">
        <v>554</v>
      </c>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v>2</v>
      </c>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t="s">
        <v>555</v>
      </c>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v>143</v>
      </c>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399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408</v>
      </c>
      <c r="AB109" s="896"/>
      <c r="AC109" s="896"/>
      <c r="AD109" s="896"/>
      <c r="AE109" s="897"/>
      <c r="AF109" s="898" t="s">
        <v>409</v>
      </c>
      <c r="AG109" s="896"/>
      <c r="AH109" s="896"/>
      <c r="AI109" s="896"/>
      <c r="AJ109" s="897"/>
      <c r="AK109" s="898" t="s">
        <v>294</v>
      </c>
      <c r="AL109" s="896"/>
      <c r="AM109" s="896"/>
      <c r="AN109" s="896"/>
      <c r="AO109" s="897"/>
      <c r="AP109" s="898" t="s">
        <v>410</v>
      </c>
      <c r="AQ109" s="896"/>
      <c r="AR109" s="896"/>
      <c r="AS109" s="896"/>
      <c r="AT109" s="929"/>
      <c r="AU109" s="89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408</v>
      </c>
      <c r="BR109" s="896"/>
      <c r="BS109" s="896"/>
      <c r="BT109" s="896"/>
      <c r="BU109" s="897"/>
      <c r="BV109" s="898" t="s">
        <v>409</v>
      </c>
      <c r="BW109" s="896"/>
      <c r="BX109" s="896"/>
      <c r="BY109" s="896"/>
      <c r="BZ109" s="897"/>
      <c r="CA109" s="898" t="s">
        <v>294</v>
      </c>
      <c r="CB109" s="896"/>
      <c r="CC109" s="896"/>
      <c r="CD109" s="896"/>
      <c r="CE109" s="897"/>
      <c r="CF109" s="936" t="s">
        <v>410</v>
      </c>
      <c r="CG109" s="936"/>
      <c r="CH109" s="936"/>
      <c r="CI109" s="936"/>
      <c r="CJ109" s="936"/>
      <c r="CK109" s="898"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408</v>
      </c>
      <c r="DH109" s="896"/>
      <c r="DI109" s="896"/>
      <c r="DJ109" s="896"/>
      <c r="DK109" s="897"/>
      <c r="DL109" s="898" t="s">
        <v>409</v>
      </c>
      <c r="DM109" s="896"/>
      <c r="DN109" s="896"/>
      <c r="DO109" s="896"/>
      <c r="DP109" s="897"/>
      <c r="DQ109" s="898" t="s">
        <v>294</v>
      </c>
      <c r="DR109" s="896"/>
      <c r="DS109" s="896"/>
      <c r="DT109" s="896"/>
      <c r="DU109" s="897"/>
      <c r="DV109" s="898" t="s">
        <v>410</v>
      </c>
      <c r="DW109" s="896"/>
      <c r="DX109" s="896"/>
      <c r="DY109" s="896"/>
      <c r="DZ109" s="929"/>
    </row>
    <row r="110" spans="1:131" s="230" customFormat="1" ht="26.25" customHeight="1" x14ac:dyDescent="0.15">
      <c r="A110" s="807" t="s">
        <v>412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504407</v>
      </c>
      <c r="AB110" s="889"/>
      <c r="AC110" s="889"/>
      <c r="AD110" s="889"/>
      <c r="AE110" s="890"/>
      <c r="AF110" s="891">
        <v>567221</v>
      </c>
      <c r="AG110" s="889"/>
      <c r="AH110" s="889"/>
      <c r="AI110" s="889"/>
      <c r="AJ110" s="890"/>
      <c r="AK110" s="891">
        <v>571723</v>
      </c>
      <c r="AL110" s="889"/>
      <c r="AM110" s="889"/>
      <c r="AN110" s="889"/>
      <c r="AO110" s="890"/>
      <c r="AP110" s="892">
        <v>28.6</v>
      </c>
      <c r="AQ110" s="893"/>
      <c r="AR110" s="893"/>
      <c r="AS110" s="893"/>
      <c r="AT110" s="894"/>
      <c r="AU110" s="930" t="s">
        <v>69</v>
      </c>
      <c r="AV110" s="931"/>
      <c r="AW110" s="931"/>
      <c r="AX110" s="931"/>
      <c r="AY110" s="931"/>
      <c r="AZ110" s="860" t="s">
        <v>413</v>
      </c>
      <c r="BA110" s="808"/>
      <c r="BB110" s="808"/>
      <c r="BC110" s="808"/>
      <c r="BD110" s="808"/>
      <c r="BE110" s="808"/>
      <c r="BF110" s="808"/>
      <c r="BG110" s="808"/>
      <c r="BH110" s="808"/>
      <c r="BI110" s="808"/>
      <c r="BJ110" s="808"/>
      <c r="BK110" s="808"/>
      <c r="BL110" s="808"/>
      <c r="BM110" s="808"/>
      <c r="BN110" s="808"/>
      <c r="BO110" s="808"/>
      <c r="BP110" s="809"/>
      <c r="BQ110" s="861">
        <v>6308566</v>
      </c>
      <c r="BR110" s="842"/>
      <c r="BS110" s="842"/>
      <c r="BT110" s="842"/>
      <c r="BU110" s="842"/>
      <c r="BV110" s="842">
        <v>5707932</v>
      </c>
      <c r="BW110" s="842"/>
      <c r="BX110" s="842"/>
      <c r="BY110" s="842"/>
      <c r="BZ110" s="842"/>
      <c r="CA110" s="842">
        <v>5237837</v>
      </c>
      <c r="CB110" s="842"/>
      <c r="CC110" s="842"/>
      <c r="CD110" s="842"/>
      <c r="CE110" s="842"/>
      <c r="CF110" s="866">
        <v>261.8</v>
      </c>
      <c r="CG110" s="867"/>
      <c r="CH110" s="867"/>
      <c r="CI110" s="867"/>
      <c r="CJ110" s="867"/>
      <c r="CK110" s="926" t="s">
        <v>414</v>
      </c>
      <c r="CL110" s="819"/>
      <c r="CM110" s="860" t="s">
        <v>415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417</v>
      </c>
      <c r="BA111" s="752"/>
      <c r="BB111" s="752"/>
      <c r="BC111" s="752"/>
      <c r="BD111" s="752"/>
      <c r="BE111" s="752"/>
      <c r="BF111" s="752"/>
      <c r="BG111" s="752"/>
      <c r="BH111" s="752"/>
      <c r="BI111" s="752"/>
      <c r="BJ111" s="752"/>
      <c r="BK111" s="752"/>
      <c r="BL111" s="752"/>
      <c r="BM111" s="752"/>
      <c r="BN111" s="752"/>
      <c r="BO111" s="752"/>
      <c r="BP111" s="753"/>
      <c r="BQ111" s="816">
        <v>47484</v>
      </c>
      <c r="BR111" s="817"/>
      <c r="BS111" s="817"/>
      <c r="BT111" s="817"/>
      <c r="BU111" s="817"/>
      <c r="BV111" s="817">
        <v>35882</v>
      </c>
      <c r="BW111" s="817"/>
      <c r="BX111" s="817"/>
      <c r="BY111" s="817"/>
      <c r="BZ111" s="817"/>
      <c r="CA111" s="817">
        <v>33660</v>
      </c>
      <c r="CB111" s="817"/>
      <c r="CC111" s="817"/>
      <c r="CD111" s="817"/>
      <c r="CE111" s="817"/>
      <c r="CF111" s="875">
        <v>1.7</v>
      </c>
      <c r="CG111" s="876"/>
      <c r="CH111" s="876"/>
      <c r="CI111" s="876"/>
      <c r="CJ111" s="876"/>
      <c r="CK111" s="927"/>
      <c r="CL111" s="821"/>
      <c r="CM111" s="815" t="s">
        <v>418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419</v>
      </c>
      <c r="B112" s="913"/>
      <c r="C112" s="752" t="s">
        <v>420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421</v>
      </c>
      <c r="BA112" s="752"/>
      <c r="BB112" s="752"/>
      <c r="BC112" s="752"/>
      <c r="BD112" s="752"/>
      <c r="BE112" s="752"/>
      <c r="BF112" s="752"/>
      <c r="BG112" s="752"/>
      <c r="BH112" s="752"/>
      <c r="BI112" s="752"/>
      <c r="BJ112" s="752"/>
      <c r="BK112" s="752"/>
      <c r="BL112" s="752"/>
      <c r="BM112" s="752"/>
      <c r="BN112" s="752"/>
      <c r="BO112" s="752"/>
      <c r="BP112" s="753"/>
      <c r="BQ112" s="816">
        <v>1216659</v>
      </c>
      <c r="BR112" s="817"/>
      <c r="BS112" s="817"/>
      <c r="BT112" s="817"/>
      <c r="BU112" s="817"/>
      <c r="BV112" s="817">
        <v>1142338</v>
      </c>
      <c r="BW112" s="817"/>
      <c r="BX112" s="817"/>
      <c r="BY112" s="817"/>
      <c r="BZ112" s="817"/>
      <c r="CA112" s="817">
        <v>1026484</v>
      </c>
      <c r="CB112" s="817"/>
      <c r="CC112" s="817"/>
      <c r="CD112" s="817"/>
      <c r="CE112" s="817"/>
      <c r="CF112" s="875">
        <v>51.3</v>
      </c>
      <c r="CG112" s="876"/>
      <c r="CH112" s="876"/>
      <c r="CI112" s="876"/>
      <c r="CJ112" s="876"/>
      <c r="CK112" s="927"/>
      <c r="CL112" s="821"/>
      <c r="CM112" s="815" t="s">
        <v>422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147767</v>
      </c>
      <c r="AB113" s="919"/>
      <c r="AC113" s="919"/>
      <c r="AD113" s="919"/>
      <c r="AE113" s="920"/>
      <c r="AF113" s="921">
        <v>143136</v>
      </c>
      <c r="AG113" s="919"/>
      <c r="AH113" s="919"/>
      <c r="AI113" s="919"/>
      <c r="AJ113" s="920"/>
      <c r="AK113" s="921">
        <v>127070</v>
      </c>
      <c r="AL113" s="919"/>
      <c r="AM113" s="919"/>
      <c r="AN113" s="919"/>
      <c r="AO113" s="920"/>
      <c r="AP113" s="922">
        <v>6.4</v>
      </c>
      <c r="AQ113" s="923"/>
      <c r="AR113" s="923"/>
      <c r="AS113" s="923"/>
      <c r="AT113" s="924"/>
      <c r="AU113" s="932"/>
      <c r="AV113" s="933"/>
      <c r="AW113" s="933"/>
      <c r="AX113" s="933"/>
      <c r="AY113" s="933"/>
      <c r="AZ113" s="815" t="s">
        <v>424</v>
      </c>
      <c r="BA113" s="752"/>
      <c r="BB113" s="752"/>
      <c r="BC113" s="752"/>
      <c r="BD113" s="752"/>
      <c r="BE113" s="752"/>
      <c r="BF113" s="752"/>
      <c r="BG113" s="752"/>
      <c r="BH113" s="752"/>
      <c r="BI113" s="752"/>
      <c r="BJ113" s="752"/>
      <c r="BK113" s="752"/>
      <c r="BL113" s="752"/>
      <c r="BM113" s="752"/>
      <c r="BN113" s="752"/>
      <c r="BO113" s="752"/>
      <c r="BP113" s="753"/>
      <c r="BQ113" s="816">
        <v>55672</v>
      </c>
      <c r="BR113" s="817"/>
      <c r="BS113" s="817"/>
      <c r="BT113" s="817"/>
      <c r="BU113" s="817"/>
      <c r="BV113" s="817">
        <v>71002</v>
      </c>
      <c r="BW113" s="817"/>
      <c r="BX113" s="817"/>
      <c r="BY113" s="817"/>
      <c r="BZ113" s="817"/>
      <c r="CA113" s="817">
        <v>69121</v>
      </c>
      <c r="CB113" s="817"/>
      <c r="CC113" s="817"/>
      <c r="CD113" s="817"/>
      <c r="CE113" s="817"/>
      <c r="CF113" s="875">
        <v>3.5</v>
      </c>
      <c r="CG113" s="876"/>
      <c r="CH113" s="876"/>
      <c r="CI113" s="876"/>
      <c r="CJ113" s="876"/>
      <c r="CK113" s="927"/>
      <c r="CL113" s="821"/>
      <c r="CM113" s="815" t="s">
        <v>425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14093</v>
      </c>
      <c r="AB114" s="780"/>
      <c r="AC114" s="780"/>
      <c r="AD114" s="780"/>
      <c r="AE114" s="781"/>
      <c r="AF114" s="782">
        <v>12090</v>
      </c>
      <c r="AG114" s="780"/>
      <c r="AH114" s="780"/>
      <c r="AI114" s="780"/>
      <c r="AJ114" s="781"/>
      <c r="AK114" s="782">
        <v>12453</v>
      </c>
      <c r="AL114" s="780"/>
      <c r="AM114" s="780"/>
      <c r="AN114" s="780"/>
      <c r="AO114" s="781"/>
      <c r="AP114" s="824">
        <v>0.6</v>
      </c>
      <c r="AQ114" s="825"/>
      <c r="AR114" s="825"/>
      <c r="AS114" s="825"/>
      <c r="AT114" s="826"/>
      <c r="AU114" s="932"/>
      <c r="AV114" s="933"/>
      <c r="AW114" s="933"/>
      <c r="AX114" s="933"/>
      <c r="AY114" s="933"/>
      <c r="AZ114" s="815" t="s">
        <v>427</v>
      </c>
      <c r="BA114" s="752"/>
      <c r="BB114" s="752"/>
      <c r="BC114" s="752"/>
      <c r="BD114" s="752"/>
      <c r="BE114" s="752"/>
      <c r="BF114" s="752"/>
      <c r="BG114" s="752"/>
      <c r="BH114" s="752"/>
      <c r="BI114" s="752"/>
      <c r="BJ114" s="752"/>
      <c r="BK114" s="752"/>
      <c r="BL114" s="752"/>
      <c r="BM114" s="752"/>
      <c r="BN114" s="752"/>
      <c r="BO114" s="752"/>
      <c r="BP114" s="753"/>
      <c r="BQ114" s="816">
        <v>529178</v>
      </c>
      <c r="BR114" s="817"/>
      <c r="BS114" s="817"/>
      <c r="BT114" s="817"/>
      <c r="BU114" s="817"/>
      <c r="BV114" s="817">
        <v>567006</v>
      </c>
      <c r="BW114" s="817"/>
      <c r="BX114" s="817"/>
      <c r="BY114" s="817"/>
      <c r="BZ114" s="817"/>
      <c r="CA114" s="817">
        <v>517992</v>
      </c>
      <c r="CB114" s="817"/>
      <c r="CC114" s="817"/>
      <c r="CD114" s="817"/>
      <c r="CE114" s="817"/>
      <c r="CF114" s="875">
        <v>25.9</v>
      </c>
      <c r="CG114" s="876"/>
      <c r="CH114" s="876"/>
      <c r="CI114" s="876"/>
      <c r="CJ114" s="876"/>
      <c r="CK114" s="927"/>
      <c r="CL114" s="821"/>
      <c r="CM114" s="815" t="s">
        <v>428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429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3206</v>
      </c>
      <c r="AB115" s="919"/>
      <c r="AC115" s="919"/>
      <c r="AD115" s="919"/>
      <c r="AE115" s="920"/>
      <c r="AF115" s="921">
        <v>3206</v>
      </c>
      <c r="AG115" s="919"/>
      <c r="AH115" s="919"/>
      <c r="AI115" s="919"/>
      <c r="AJ115" s="920"/>
      <c r="AK115" s="921">
        <v>2796</v>
      </c>
      <c r="AL115" s="919"/>
      <c r="AM115" s="919"/>
      <c r="AN115" s="919"/>
      <c r="AO115" s="920"/>
      <c r="AP115" s="922">
        <v>0.1</v>
      </c>
      <c r="AQ115" s="923"/>
      <c r="AR115" s="923"/>
      <c r="AS115" s="923"/>
      <c r="AT115" s="924"/>
      <c r="AU115" s="932"/>
      <c r="AV115" s="933"/>
      <c r="AW115" s="933"/>
      <c r="AX115" s="933"/>
      <c r="AY115" s="933"/>
      <c r="AZ115" s="815" t="s">
        <v>430</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435</v>
      </c>
      <c r="Z117" s="897"/>
      <c r="AA117" s="902">
        <v>669473</v>
      </c>
      <c r="AB117" s="903"/>
      <c r="AC117" s="903"/>
      <c r="AD117" s="903"/>
      <c r="AE117" s="904"/>
      <c r="AF117" s="905">
        <v>725653</v>
      </c>
      <c r="AG117" s="903"/>
      <c r="AH117" s="903"/>
      <c r="AI117" s="903"/>
      <c r="AJ117" s="904"/>
      <c r="AK117" s="905">
        <v>714042</v>
      </c>
      <c r="AL117" s="903"/>
      <c r="AM117" s="903"/>
      <c r="AN117" s="903"/>
      <c r="AO117" s="904"/>
      <c r="AP117" s="906"/>
      <c r="AQ117" s="907"/>
      <c r="AR117" s="907"/>
      <c r="AS117" s="907"/>
      <c r="AT117" s="908"/>
      <c r="AU117" s="932"/>
      <c r="AV117" s="933"/>
      <c r="AW117" s="933"/>
      <c r="AX117" s="933"/>
      <c r="AY117" s="933"/>
      <c r="AZ117" s="863" t="s">
        <v>436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408</v>
      </c>
      <c r="AB118" s="896"/>
      <c r="AC118" s="896"/>
      <c r="AD118" s="896"/>
      <c r="AE118" s="897"/>
      <c r="AF118" s="898" t="s">
        <v>409</v>
      </c>
      <c r="AG118" s="896"/>
      <c r="AH118" s="896"/>
      <c r="AI118" s="896"/>
      <c r="AJ118" s="897"/>
      <c r="AK118" s="898" t="s">
        <v>294</v>
      </c>
      <c r="AL118" s="896"/>
      <c r="AM118" s="896"/>
      <c r="AN118" s="896"/>
      <c r="AO118" s="897"/>
      <c r="AP118" s="899" t="s">
        <v>410</v>
      </c>
      <c r="AQ118" s="900"/>
      <c r="AR118" s="900"/>
      <c r="AS118" s="900"/>
      <c r="AT118" s="901"/>
      <c r="AU118" s="932"/>
      <c r="AV118" s="933"/>
      <c r="AW118" s="933"/>
      <c r="AX118" s="933"/>
      <c r="AY118" s="933"/>
      <c r="AZ118" s="838" t="s">
        <v>438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439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414</v>
      </c>
      <c r="B119" s="819"/>
      <c r="C119" s="860" t="s">
        <v>415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440</v>
      </c>
      <c r="BP119" s="878"/>
      <c r="BQ119" s="879">
        <v>8157559</v>
      </c>
      <c r="BR119" s="845"/>
      <c r="BS119" s="845"/>
      <c r="BT119" s="845"/>
      <c r="BU119" s="845"/>
      <c r="BV119" s="845">
        <v>7524160</v>
      </c>
      <c r="BW119" s="845"/>
      <c r="BX119" s="845"/>
      <c r="BY119" s="845"/>
      <c r="BZ119" s="845"/>
      <c r="CA119" s="845">
        <v>6885094</v>
      </c>
      <c r="CB119" s="845"/>
      <c r="CC119" s="845"/>
      <c r="CD119" s="845"/>
      <c r="CE119" s="845"/>
      <c r="CF119" s="748"/>
      <c r="CG119" s="749"/>
      <c r="CH119" s="749"/>
      <c r="CI119" s="749"/>
      <c r="CJ119" s="834"/>
      <c r="CK119" s="928"/>
      <c r="CL119" s="823"/>
      <c r="CM119" s="838" t="s">
        <v>441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47484</v>
      </c>
      <c r="DH119" s="764"/>
      <c r="DI119" s="764"/>
      <c r="DJ119" s="764"/>
      <c r="DK119" s="765"/>
      <c r="DL119" s="766">
        <v>35882</v>
      </c>
      <c r="DM119" s="764"/>
      <c r="DN119" s="764"/>
      <c r="DO119" s="764"/>
      <c r="DP119" s="765"/>
      <c r="DQ119" s="766">
        <v>33660</v>
      </c>
      <c r="DR119" s="764"/>
      <c r="DS119" s="764"/>
      <c r="DT119" s="764"/>
      <c r="DU119" s="765"/>
      <c r="DV119" s="848">
        <v>1.7</v>
      </c>
      <c r="DW119" s="849"/>
      <c r="DX119" s="849"/>
      <c r="DY119" s="849"/>
      <c r="DZ119" s="850"/>
    </row>
    <row r="120" spans="1:130" s="230" customFormat="1" ht="26.25" customHeight="1" x14ac:dyDescent="0.15">
      <c r="A120" s="820"/>
      <c r="B120" s="821"/>
      <c r="C120" s="815" t="s">
        <v>418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442</v>
      </c>
      <c r="AV120" s="881"/>
      <c r="AW120" s="881"/>
      <c r="AX120" s="881"/>
      <c r="AY120" s="882"/>
      <c r="AZ120" s="860" t="s">
        <v>443</v>
      </c>
      <c r="BA120" s="808"/>
      <c r="BB120" s="808"/>
      <c r="BC120" s="808"/>
      <c r="BD120" s="808"/>
      <c r="BE120" s="808"/>
      <c r="BF120" s="808"/>
      <c r="BG120" s="808"/>
      <c r="BH120" s="808"/>
      <c r="BI120" s="808"/>
      <c r="BJ120" s="808"/>
      <c r="BK120" s="808"/>
      <c r="BL120" s="808"/>
      <c r="BM120" s="808"/>
      <c r="BN120" s="808"/>
      <c r="BO120" s="808"/>
      <c r="BP120" s="809"/>
      <c r="BQ120" s="861">
        <v>2044525</v>
      </c>
      <c r="BR120" s="842"/>
      <c r="BS120" s="842"/>
      <c r="BT120" s="842"/>
      <c r="BU120" s="842"/>
      <c r="BV120" s="842">
        <v>1683953</v>
      </c>
      <c r="BW120" s="842"/>
      <c r="BX120" s="842"/>
      <c r="BY120" s="842"/>
      <c r="BZ120" s="842"/>
      <c r="CA120" s="842">
        <v>1237383</v>
      </c>
      <c r="CB120" s="842"/>
      <c r="CC120" s="842"/>
      <c r="CD120" s="842"/>
      <c r="CE120" s="842"/>
      <c r="CF120" s="866">
        <v>61.8</v>
      </c>
      <c r="CG120" s="867"/>
      <c r="CH120" s="867"/>
      <c r="CI120" s="867"/>
      <c r="CJ120" s="867"/>
      <c r="CK120" s="868" t="s">
        <v>444</v>
      </c>
      <c r="CL120" s="852"/>
      <c r="CM120" s="852"/>
      <c r="CN120" s="852"/>
      <c r="CO120" s="853"/>
      <c r="CP120" s="872" t="s">
        <v>390</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449281</v>
      </c>
      <c r="DR120" s="842"/>
      <c r="DS120" s="842"/>
      <c r="DT120" s="842"/>
      <c r="DU120" s="842"/>
      <c r="DV120" s="843">
        <v>22.5</v>
      </c>
      <c r="DW120" s="843"/>
      <c r="DX120" s="843"/>
      <c r="DY120" s="843"/>
      <c r="DZ120" s="844"/>
    </row>
    <row r="121" spans="1:130" s="230" customFormat="1" ht="26.25" customHeight="1" x14ac:dyDescent="0.15">
      <c r="A121" s="820"/>
      <c r="B121" s="821"/>
      <c r="C121" s="863" t="s">
        <v>445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446</v>
      </c>
      <c r="BA121" s="752"/>
      <c r="BB121" s="752"/>
      <c r="BC121" s="752"/>
      <c r="BD121" s="752"/>
      <c r="BE121" s="752"/>
      <c r="BF121" s="752"/>
      <c r="BG121" s="752"/>
      <c r="BH121" s="752"/>
      <c r="BI121" s="752"/>
      <c r="BJ121" s="752"/>
      <c r="BK121" s="752"/>
      <c r="BL121" s="752"/>
      <c r="BM121" s="752"/>
      <c r="BN121" s="752"/>
      <c r="BO121" s="752"/>
      <c r="BP121" s="753"/>
      <c r="BQ121" s="816">
        <v>96009</v>
      </c>
      <c r="BR121" s="817"/>
      <c r="BS121" s="817"/>
      <c r="BT121" s="817"/>
      <c r="BU121" s="817"/>
      <c r="BV121" s="817">
        <v>81930</v>
      </c>
      <c r="BW121" s="817"/>
      <c r="BX121" s="817"/>
      <c r="BY121" s="817"/>
      <c r="BZ121" s="817"/>
      <c r="CA121" s="817">
        <v>77186</v>
      </c>
      <c r="CB121" s="817"/>
      <c r="CC121" s="817"/>
      <c r="CD121" s="817"/>
      <c r="CE121" s="817"/>
      <c r="CF121" s="875">
        <v>3.9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v>309411</v>
      </c>
      <c r="DR121" s="817"/>
      <c r="DS121" s="817"/>
      <c r="DT121" s="817"/>
      <c r="DU121" s="817"/>
      <c r="DV121" s="794">
        <v>15.5</v>
      </c>
      <c r="DW121" s="794"/>
      <c r="DX121" s="794"/>
      <c r="DY121" s="794"/>
      <c r="DZ121" s="795"/>
    </row>
    <row r="122" spans="1:130" s="230" customFormat="1" ht="26.25" customHeight="1" x14ac:dyDescent="0.15">
      <c r="A122" s="820"/>
      <c r="B122" s="821"/>
      <c r="C122" s="815" t="s">
        <v>428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447</v>
      </c>
      <c r="BA122" s="839"/>
      <c r="BB122" s="839"/>
      <c r="BC122" s="839"/>
      <c r="BD122" s="839"/>
      <c r="BE122" s="839"/>
      <c r="BF122" s="839"/>
      <c r="BG122" s="839"/>
      <c r="BH122" s="839"/>
      <c r="BI122" s="839"/>
      <c r="BJ122" s="839"/>
      <c r="BK122" s="839"/>
      <c r="BL122" s="839"/>
      <c r="BM122" s="839"/>
      <c r="BN122" s="839"/>
      <c r="BO122" s="839"/>
      <c r="BP122" s="840"/>
      <c r="BQ122" s="879">
        <v>4705013</v>
      </c>
      <c r="BR122" s="845"/>
      <c r="BS122" s="845"/>
      <c r="BT122" s="845"/>
      <c r="BU122" s="845"/>
      <c r="BV122" s="845">
        <v>4838409</v>
      </c>
      <c r="BW122" s="845"/>
      <c r="BX122" s="845"/>
      <c r="BY122" s="845"/>
      <c r="BZ122" s="845"/>
      <c r="CA122" s="845">
        <v>4763082</v>
      </c>
      <c r="CB122" s="845"/>
      <c r="CC122" s="845"/>
      <c r="CD122" s="845"/>
      <c r="CE122" s="845"/>
      <c r="CF122" s="846">
        <v>238.1</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v>267792</v>
      </c>
      <c r="DR122" s="817"/>
      <c r="DS122" s="817"/>
      <c r="DT122" s="817"/>
      <c r="DU122" s="817"/>
      <c r="DV122" s="794">
        <v>13.4</v>
      </c>
      <c r="DW122" s="794"/>
      <c r="DX122" s="794"/>
      <c r="DY122" s="794"/>
      <c r="DZ122" s="795"/>
    </row>
    <row r="123" spans="1:130" s="230" customFormat="1" ht="26.25" customHeight="1" x14ac:dyDescent="0.15">
      <c r="A123" s="820"/>
      <c r="B123" s="821"/>
      <c r="C123" s="815" t="s">
        <v>434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448</v>
      </c>
      <c r="BP123" s="878"/>
      <c r="BQ123" s="832">
        <v>6845547</v>
      </c>
      <c r="BR123" s="833"/>
      <c r="BS123" s="833"/>
      <c r="BT123" s="833"/>
      <c r="BU123" s="833"/>
      <c r="BV123" s="833">
        <v>6604292</v>
      </c>
      <c r="BW123" s="833"/>
      <c r="BX123" s="833"/>
      <c r="BY123" s="833"/>
      <c r="BZ123" s="833"/>
      <c r="CA123" s="833">
        <v>6077651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
      <c r="A124" s="820"/>
      <c r="B124" s="821"/>
      <c r="C124" s="815" t="s">
        <v>437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449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63.7</v>
      </c>
      <c r="BR124" s="831"/>
      <c r="BS124" s="831"/>
      <c r="BT124" s="831"/>
      <c r="BU124" s="831"/>
      <c r="BV124" s="831">
        <v>46.1</v>
      </c>
      <c r="BW124" s="831"/>
      <c r="BX124" s="831"/>
      <c r="BY124" s="831"/>
      <c r="BZ124" s="831"/>
      <c r="CA124" s="831">
        <v>40.299999999999997</v>
      </c>
      <c r="CB124" s="831"/>
      <c r="CC124" s="831"/>
      <c r="CD124" s="831"/>
      <c r="CE124" s="831"/>
      <c r="CF124" s="726"/>
      <c r="CG124" s="727"/>
      <c r="CH124" s="727"/>
      <c r="CI124" s="727"/>
      <c r="CJ124" s="862"/>
      <c r="CK124" s="870"/>
      <c r="CL124" s="870"/>
      <c r="CM124" s="870"/>
      <c r="CN124" s="870"/>
      <c r="CO124" s="871"/>
      <c r="CP124" s="835" t="s">
        <v>450</v>
      </c>
      <c r="CQ124" s="836"/>
      <c r="CR124" s="836"/>
      <c r="CS124" s="836"/>
      <c r="CT124" s="836"/>
      <c r="CU124" s="836"/>
      <c r="CV124" s="836"/>
      <c r="CW124" s="836"/>
      <c r="CX124" s="836"/>
      <c r="CY124" s="836"/>
      <c r="CZ124" s="836"/>
      <c r="DA124" s="836"/>
      <c r="DB124" s="836"/>
      <c r="DC124" s="836"/>
      <c r="DD124" s="836"/>
      <c r="DE124" s="836"/>
      <c r="DF124" s="837"/>
      <c r="DG124" s="763">
        <v>1216659</v>
      </c>
      <c r="DH124" s="764"/>
      <c r="DI124" s="764"/>
      <c r="DJ124" s="764"/>
      <c r="DK124" s="765"/>
      <c r="DL124" s="766">
        <v>1142338</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439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451</v>
      </c>
      <c r="CL125" s="852"/>
      <c r="CM125" s="852"/>
      <c r="CN125" s="852"/>
      <c r="CO125" s="853"/>
      <c r="CP125" s="860" t="s">
        <v>452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3206</v>
      </c>
      <c r="AB126" s="780"/>
      <c r="AC126" s="780"/>
      <c r="AD126" s="780"/>
      <c r="AE126" s="781"/>
      <c r="AF126" s="782">
        <v>3206</v>
      </c>
      <c r="AG126" s="780"/>
      <c r="AH126" s="780"/>
      <c r="AI126" s="780"/>
      <c r="AJ126" s="781"/>
      <c r="AK126" s="782">
        <v>2796</v>
      </c>
      <c r="AL126" s="780"/>
      <c r="AM126" s="780"/>
      <c r="AN126" s="780"/>
      <c r="AO126" s="781"/>
      <c r="AP126" s="824">
        <v>0.1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453</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455</v>
      </c>
      <c r="AY127" s="812"/>
      <c r="AZ127" s="812"/>
      <c r="BA127" s="812"/>
      <c r="BB127" s="812"/>
      <c r="BC127" s="812"/>
      <c r="BD127" s="812"/>
      <c r="BE127" s="813"/>
      <c r="BF127" s="811" t="s">
        <v>456</v>
      </c>
      <c r="BG127" s="812"/>
      <c r="BH127" s="812"/>
      <c r="BI127" s="812"/>
      <c r="BJ127" s="812"/>
      <c r="BK127" s="812"/>
      <c r="BL127" s="813"/>
      <c r="BM127" s="811" t="s">
        <v>457</v>
      </c>
      <c r="BN127" s="812"/>
      <c r="BO127" s="812"/>
      <c r="BP127" s="812"/>
      <c r="BQ127" s="812"/>
      <c r="BR127" s="812"/>
      <c r="BS127" s="813"/>
      <c r="BT127" s="811" t="s">
        <v>458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459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461</v>
      </c>
      <c r="X128" s="798"/>
      <c r="Y128" s="798"/>
      <c r="Z128" s="799"/>
      <c r="AA128" s="800">
        <v>4586</v>
      </c>
      <c r="AB128" s="801"/>
      <c r="AC128" s="801"/>
      <c r="AD128" s="801"/>
      <c r="AE128" s="802"/>
      <c r="AF128" s="803">
        <v>4727</v>
      </c>
      <c r="AG128" s="801"/>
      <c r="AH128" s="801"/>
      <c r="AI128" s="801"/>
      <c r="AJ128" s="802"/>
      <c r="AK128" s="803">
        <v>4807</v>
      </c>
      <c r="AL128" s="801"/>
      <c r="AM128" s="801"/>
      <c r="AN128" s="801"/>
      <c r="AO128" s="802"/>
      <c r="AP128" s="804"/>
      <c r="AQ128" s="805"/>
      <c r="AR128" s="805"/>
      <c r="AS128" s="805"/>
      <c r="AT128" s="806"/>
      <c r="AU128" s="232"/>
      <c r="AV128" s="232"/>
      <c r="AW128" s="232"/>
      <c r="AX128" s="807" t="s">
        <v>462</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464</v>
      </c>
      <c r="X129" s="777"/>
      <c r="Y129" s="777"/>
      <c r="Z129" s="778"/>
      <c r="AA129" s="779">
        <v>2508362</v>
      </c>
      <c r="AB129" s="780"/>
      <c r="AC129" s="780"/>
      <c r="AD129" s="780"/>
      <c r="AE129" s="781"/>
      <c r="AF129" s="782">
        <v>2473064</v>
      </c>
      <c r="AG129" s="780"/>
      <c r="AH129" s="780"/>
      <c r="AI129" s="780"/>
      <c r="AJ129" s="781"/>
      <c r="AK129" s="782">
        <v>2455712</v>
      </c>
      <c r="AL129" s="780"/>
      <c r="AM129" s="780"/>
      <c r="AN129" s="780"/>
      <c r="AO129" s="781"/>
      <c r="AP129" s="783"/>
      <c r="AQ129" s="784"/>
      <c r="AR129" s="784"/>
      <c r="AS129" s="784"/>
      <c r="AT129" s="785"/>
      <c r="AU129" s="233"/>
      <c r="AV129" s="233"/>
      <c r="AW129" s="233"/>
      <c r="AX129" s="751" t="s">
        <v>465</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467</v>
      </c>
      <c r="X130" s="777"/>
      <c r="Y130" s="777"/>
      <c r="Z130" s="778"/>
      <c r="AA130" s="779">
        <v>449938</v>
      </c>
      <c r="AB130" s="780"/>
      <c r="AC130" s="780"/>
      <c r="AD130" s="780"/>
      <c r="AE130" s="781"/>
      <c r="AF130" s="782">
        <v>478363</v>
      </c>
      <c r="AG130" s="780"/>
      <c r="AH130" s="780"/>
      <c r="AI130" s="780"/>
      <c r="AJ130" s="781"/>
      <c r="AK130" s="782">
        <v>454929</v>
      </c>
      <c r="AL130" s="780"/>
      <c r="AM130" s="780"/>
      <c r="AN130" s="780"/>
      <c r="AO130" s="781"/>
      <c r="AP130" s="783"/>
      <c r="AQ130" s="784"/>
      <c r="AR130" s="784"/>
      <c r="AS130" s="784"/>
      <c r="AT130" s="785"/>
      <c r="AU130" s="233"/>
      <c r="AV130" s="233"/>
      <c r="AW130" s="233"/>
      <c r="AX130" s="751" t="s">
        <v>468</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469</v>
      </c>
      <c r="X131" s="761"/>
      <c r="Y131" s="761"/>
      <c r="Z131" s="762"/>
      <c r="AA131" s="763">
        <v>2058424</v>
      </c>
      <c r="AB131" s="764"/>
      <c r="AC131" s="764"/>
      <c r="AD131" s="764"/>
      <c r="AE131" s="765"/>
      <c r="AF131" s="766">
        <v>1994701</v>
      </c>
      <c r="AG131" s="764"/>
      <c r="AH131" s="764"/>
      <c r="AI131" s="764"/>
      <c r="AJ131" s="765"/>
      <c r="AK131" s="766">
        <v>2000783</v>
      </c>
      <c r="AL131" s="764"/>
      <c r="AM131" s="764"/>
      <c r="AN131" s="764"/>
      <c r="AO131" s="765"/>
      <c r="AP131" s="767"/>
      <c r="AQ131" s="768"/>
      <c r="AR131" s="768"/>
      <c r="AS131" s="768"/>
      <c r="AT131" s="769"/>
      <c r="AU131" s="233"/>
      <c r="AV131" s="233"/>
      <c r="AW131" s="233"/>
      <c r="AX131" s="729" t="s">
        <v>470</v>
      </c>
      <c r="AY131" s="730"/>
      <c r="AZ131" s="730"/>
      <c r="BA131" s="730"/>
      <c r="BB131" s="730"/>
      <c r="BC131" s="730"/>
      <c r="BD131" s="730"/>
      <c r="BE131" s="731"/>
      <c r="BF131" s="732">
        <v>40.299999999999997</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472</v>
      </c>
      <c r="W132" s="742"/>
      <c r="X132" s="742"/>
      <c r="Y132" s="742"/>
      <c r="Z132" s="743"/>
      <c r="AA132" s="744">
        <v>10.442406419999999</v>
      </c>
      <c r="AB132" s="745"/>
      <c r="AC132" s="745"/>
      <c r="AD132" s="745"/>
      <c r="AE132" s="746"/>
      <c r="AF132" s="747">
        <v>12.1603689</v>
      </c>
      <c r="AG132" s="745"/>
      <c r="AH132" s="745"/>
      <c r="AI132" s="745"/>
      <c r="AJ132" s="746"/>
      <c r="AK132" s="747">
        <v>12.71032391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473</v>
      </c>
      <c r="W133" s="721"/>
      <c r="X133" s="721"/>
      <c r="Y133" s="721"/>
      <c r="Z133" s="722"/>
      <c r="AA133" s="723">
        <v>10.5</v>
      </c>
      <c r="AB133" s="724"/>
      <c r="AC133" s="724"/>
      <c r="AD133" s="724"/>
      <c r="AE133" s="725"/>
      <c r="AF133" s="723">
        <v>10.8</v>
      </c>
      <c r="AG133" s="724"/>
      <c r="AH133" s="724"/>
      <c r="AI133" s="724"/>
      <c r="AJ133" s="725"/>
      <c r="AK133" s="723">
        <v>11.7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RiaKzQ4CPGOB3h+WMsYs3d8hk3S0Y1V3AzOfZuGv+4S4ka8bAsZdwsvDgjonTVh5sv68bDmyks/H5nlEQ8lXA==" saltValue="MAwrrmYsA7Ddp2U1GJTW+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election sqref="A1:XFD1048576"/>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STFIl9X1OG/vESzgVwWyX5c82F9SsVMQcYlbH+NGadBo6p4jCwLJYqFqY6UyikIKKxw61DRHQKA1Kvvh8Y1qA==" saltValue="SXiqttl0sHIo3hq57lpX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G37" zoomScale="80" zoomScaleNormal="80" zoomScaleSheetLayoutView="55" workbookViewId="0">
      <selection activeCell="CU49" sqref="CU49"/>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lG24hMQ4kNqqSVTF80Bp12/kke5SH8S+nHcXgbj8RIhvlIUj9Hu76rk8iXAY9VsBY7ek92wTMx766VR2PDLfQ==" saltValue="/22OE2HQ/nTNOwuwrWPc8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482</v>
      </c>
      <c r="AL9" s="1131"/>
      <c r="AM9" s="1131"/>
      <c r="AN9" s="1132"/>
      <c r="AO9" s="281">
        <v>654864</v>
      </c>
      <c r="AP9" s="281">
        <v>197129</v>
      </c>
      <c r="AQ9" s="282">
        <v>217348</v>
      </c>
      <c r="AR9" s="283">
        <v>-9.3000000000000007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483</v>
      </c>
      <c r="AL10" s="1131"/>
      <c r="AM10" s="1131"/>
      <c r="AN10" s="1132"/>
      <c r="AO10" s="284">
        <v>148639</v>
      </c>
      <c r="AP10" s="284">
        <v>44744</v>
      </c>
      <c r="AQ10" s="285">
        <v>32038</v>
      </c>
      <c r="AR10" s="286">
        <v>39.700000000000003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484</v>
      </c>
      <c r="AL11" s="1131"/>
      <c r="AM11" s="1131"/>
      <c r="AN11" s="1132"/>
      <c r="AO11" s="284" t="s">
        <v>485</v>
      </c>
      <c r="AP11" s="284" t="s">
        <v>485</v>
      </c>
      <c r="AQ11" s="285">
        <v>835</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485</v>
      </c>
      <c r="AP12" s="284" t="s">
        <v>485</v>
      </c>
      <c r="AQ12" s="285" t="s">
        <v>485</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487</v>
      </c>
      <c r="AL13" s="1131"/>
      <c r="AM13" s="1131"/>
      <c r="AN13" s="1132"/>
      <c r="AO13" s="284">
        <v>16785</v>
      </c>
      <c r="AP13" s="284">
        <v>5053</v>
      </c>
      <c r="AQ13" s="285">
        <v>7824</v>
      </c>
      <c r="AR13" s="286">
        <v>-35.4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488</v>
      </c>
      <c r="AL14" s="1131"/>
      <c r="AM14" s="1131"/>
      <c r="AN14" s="1132"/>
      <c r="AO14" s="284">
        <v>15897</v>
      </c>
      <c r="AP14" s="284">
        <v>4785</v>
      </c>
      <c r="AQ14" s="285">
        <v>4511</v>
      </c>
      <c r="AR14" s="286">
        <v>6.1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489</v>
      </c>
      <c r="AL15" s="1134"/>
      <c r="AM15" s="1134"/>
      <c r="AN15" s="1135"/>
      <c r="AO15" s="284">
        <v>-48297</v>
      </c>
      <c r="AP15" s="284">
        <v>-14539</v>
      </c>
      <c r="AQ15" s="285">
        <v>-13520</v>
      </c>
      <c r="AR15" s="286">
        <v>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787888</v>
      </c>
      <c r="AP16" s="284">
        <v>237173</v>
      </c>
      <c r="AQ16" s="285">
        <v>249036</v>
      </c>
      <c r="AR16" s="286">
        <v>-4.8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494</v>
      </c>
      <c r="AL21" s="1137"/>
      <c r="AM21" s="1137"/>
      <c r="AN21" s="1138"/>
      <c r="AO21" s="297">
        <v>20.47</v>
      </c>
      <c r="AP21" s="298">
        <v>21</v>
      </c>
      <c r="AQ21" s="299">
        <v>-0.53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495</v>
      </c>
      <c r="AL22" s="1137"/>
      <c r="AM22" s="1137"/>
      <c r="AN22" s="1138"/>
      <c r="AO22" s="302">
        <v>98.7</v>
      </c>
      <c r="AP22" s="303">
        <v>95.5</v>
      </c>
      <c r="AQ22" s="304">
        <v>3.2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499</v>
      </c>
      <c r="AL32" s="1121"/>
      <c r="AM32" s="1121"/>
      <c r="AN32" s="1122"/>
      <c r="AO32" s="312">
        <v>571723</v>
      </c>
      <c r="AP32" s="312">
        <v>172102</v>
      </c>
      <c r="AQ32" s="313">
        <v>141939</v>
      </c>
      <c r="AR32" s="314">
        <v>21.3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500</v>
      </c>
      <c r="AL33" s="1121"/>
      <c r="AM33" s="1121"/>
      <c r="AN33" s="112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501</v>
      </c>
      <c r="AL34" s="1121"/>
      <c r="AM34" s="1121"/>
      <c r="AN34" s="112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502</v>
      </c>
      <c r="AL35" s="1121"/>
      <c r="AM35" s="1121"/>
      <c r="AN35" s="1122"/>
      <c r="AO35" s="312">
        <v>127070</v>
      </c>
      <c r="AP35" s="312">
        <v>38251</v>
      </c>
      <c r="AQ35" s="313">
        <v>33103</v>
      </c>
      <c r="AR35" s="314">
        <v>15.6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503</v>
      </c>
      <c r="AL36" s="1121"/>
      <c r="AM36" s="1121"/>
      <c r="AN36" s="1122"/>
      <c r="AO36" s="312">
        <v>12453</v>
      </c>
      <c r="AP36" s="312">
        <v>3749</v>
      </c>
      <c r="AQ36" s="313">
        <v>3141</v>
      </c>
      <c r="AR36" s="314">
        <v>19.399999999999999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504</v>
      </c>
      <c r="AL37" s="1121"/>
      <c r="AM37" s="1121"/>
      <c r="AN37" s="1122"/>
      <c r="AO37" s="312">
        <v>2796</v>
      </c>
      <c r="AP37" s="312">
        <v>842</v>
      </c>
      <c r="AQ37" s="313">
        <v>429</v>
      </c>
      <c r="AR37" s="314">
        <v>96.3</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505</v>
      </c>
      <c r="AL38" s="1124"/>
      <c r="AM38" s="1124"/>
      <c r="AN38" s="1125"/>
      <c r="AO38" s="315" t="s">
        <v>485</v>
      </c>
      <c r="AP38" s="315" t="s">
        <v>485</v>
      </c>
      <c r="AQ38" s="316">
        <v>16</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506</v>
      </c>
      <c r="AL39" s="1124"/>
      <c r="AM39" s="1124"/>
      <c r="AN39" s="1125"/>
      <c r="AO39" s="312">
        <v>-4807</v>
      </c>
      <c r="AP39" s="312">
        <v>-1447</v>
      </c>
      <c r="AQ39" s="313">
        <v>-2776</v>
      </c>
      <c r="AR39" s="314">
        <v>-47.9</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507</v>
      </c>
      <c r="AL40" s="1121"/>
      <c r="AM40" s="1121"/>
      <c r="AN40" s="1122"/>
      <c r="AO40" s="312">
        <v>-454929</v>
      </c>
      <c r="AP40" s="312">
        <v>-136944</v>
      </c>
      <c r="AQ40" s="313">
        <v>-127875</v>
      </c>
      <c r="AR40" s="314">
        <v>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254306</v>
      </c>
      <c r="AP41" s="312">
        <v>76552</v>
      </c>
      <c r="AQ41" s="313">
        <v>47977</v>
      </c>
      <c r="AR41" s="314">
        <v>59.6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477</v>
      </c>
      <c r="AN49" s="1115" t="s">
        <v>510</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1251888</v>
      </c>
      <c r="AN51" s="334">
        <v>344304</v>
      </c>
      <c r="AO51" s="335">
        <v>93.9</v>
      </c>
      <c r="AP51" s="336">
        <v>264232</v>
      </c>
      <c r="AQ51" s="337">
        <v>15.8</v>
      </c>
      <c r="AR51" s="338">
        <v>78.099999999999994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436508</v>
      </c>
      <c r="AN52" s="342">
        <v>120052</v>
      </c>
      <c r="AO52" s="343">
        <v>133.5</v>
      </c>
      <c r="AP52" s="344">
        <v>133959</v>
      </c>
      <c r="AQ52" s="345">
        <v>13.9</v>
      </c>
      <c r="AR52" s="346">
        <v>119.6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1587035</v>
      </c>
      <c r="AN53" s="334">
        <v>444672</v>
      </c>
      <c r="AO53" s="335">
        <v>29.2</v>
      </c>
      <c r="AP53" s="336">
        <v>263613</v>
      </c>
      <c r="AQ53" s="337">
        <v>-0.2</v>
      </c>
      <c r="AR53" s="338">
        <v>29.4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730159</v>
      </c>
      <c r="AN54" s="342">
        <v>204584</v>
      </c>
      <c r="AO54" s="343">
        <v>70.400000000000006</v>
      </c>
      <c r="AP54" s="344">
        <v>128823</v>
      </c>
      <c r="AQ54" s="345">
        <v>-3.8</v>
      </c>
      <c r="AR54" s="346">
        <v>74.2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2236426</v>
      </c>
      <c r="AN55" s="334">
        <v>641361</v>
      </c>
      <c r="AO55" s="335">
        <v>44.2</v>
      </c>
      <c r="AP55" s="336">
        <v>330026</v>
      </c>
      <c r="AQ55" s="337">
        <v>25.2</v>
      </c>
      <c r="AR55" s="338">
        <v>19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1897444</v>
      </c>
      <c r="AN56" s="342">
        <v>544148</v>
      </c>
      <c r="AO56" s="343">
        <v>166</v>
      </c>
      <c r="AP56" s="344">
        <v>141075</v>
      </c>
      <c r="AQ56" s="345">
        <v>9.5</v>
      </c>
      <c r="AR56" s="346">
        <v>156.5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656157</v>
      </c>
      <c r="AN57" s="334">
        <v>193215</v>
      </c>
      <c r="AO57" s="335">
        <v>-69.900000000000006</v>
      </c>
      <c r="AP57" s="336">
        <v>278179</v>
      </c>
      <c r="AQ57" s="337">
        <v>-15.7</v>
      </c>
      <c r="AR57" s="338">
        <v>-54.2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458233</v>
      </c>
      <c r="AN58" s="342">
        <v>134933</v>
      </c>
      <c r="AO58" s="343">
        <v>-75.2</v>
      </c>
      <c r="AP58" s="344">
        <v>122182</v>
      </c>
      <c r="AQ58" s="345">
        <v>-13.4</v>
      </c>
      <c r="AR58" s="346">
        <v>-61.8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411895</v>
      </c>
      <c r="AN59" s="334">
        <v>123990</v>
      </c>
      <c r="AO59" s="335">
        <v>-35.799999999999997</v>
      </c>
      <c r="AP59" s="336">
        <v>283153</v>
      </c>
      <c r="AQ59" s="337">
        <v>1.8</v>
      </c>
      <c r="AR59" s="338">
        <v>-37.6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277106</v>
      </c>
      <c r="AN60" s="342">
        <v>83415</v>
      </c>
      <c r="AO60" s="343">
        <v>-38.200000000000003</v>
      </c>
      <c r="AP60" s="344">
        <v>127593</v>
      </c>
      <c r="AQ60" s="345">
        <v>4.4000000000000004</v>
      </c>
      <c r="AR60" s="346">
        <v>-42.6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1228680</v>
      </c>
      <c r="AN61" s="349">
        <v>349508</v>
      </c>
      <c r="AO61" s="350">
        <v>12.3</v>
      </c>
      <c r="AP61" s="351">
        <v>283841</v>
      </c>
      <c r="AQ61" s="352">
        <v>5.4</v>
      </c>
      <c r="AR61" s="338">
        <v>6.9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759890</v>
      </c>
      <c r="AN62" s="342">
        <v>217426</v>
      </c>
      <c r="AO62" s="343">
        <v>51.3</v>
      </c>
      <c r="AP62" s="344">
        <v>130726</v>
      </c>
      <c r="AQ62" s="345">
        <v>2.1</v>
      </c>
      <c r="AR62" s="346">
        <v>49.2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CtCApaFzc+gk17AtmNfvu3Mul9vnsN23qoQ8IbuCuanPtHSlKXKbV4C7nAr588y9VpKo9UjoIcTLb/DIkueXSQ==" saltValue="aJX2q98rlzN2hmA628zA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7" zoomScale="80" zoomScaleNormal="80" zoomScaleSheetLayoutView="55" workbookViewId="0">
      <selection activeCell="AE101" sqref="AE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XQaALGm5bUyQExt61dsU1hQBtZilWpk79FuWzisfrTG9hXVhnVgC51OmzkyE9qw9pUI6yPBHjaXlkJQAS59eDw==" saltValue="v0KIC/6x/mKdqYFUrqeY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election activeCell="AE62" sqref="AE6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XwdeXVNLXBbYXnjsvr+OTT4ru4JSOJnN7a2nRe4SBzoGDFkls/OOWV6f+X40XgdkL90MMv8P5rrNgksweWLAvg==" saltValue="/laOo8Txnls44BMPfmSzV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7"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37.840000000000003</v>
      </c>
      <c r="G47" s="12">
        <v>43.24</v>
      </c>
      <c r="H47" s="12">
        <v>37.67</v>
      </c>
      <c r="I47" s="12">
        <v>38.14</v>
      </c>
      <c r="J47" s="13">
        <v>40.94</v>
      </c>
    </row>
    <row r="48" spans="2:10" ht="57.75" customHeight="1" x14ac:dyDescent="0.15">
      <c r="B48" s="14"/>
      <c r="C48" s="1141" t="s">
        <v>4</v>
      </c>
      <c r="D48" s="1141"/>
      <c r="E48" s="1142"/>
      <c r="F48" s="15">
        <v>5.5</v>
      </c>
      <c r="G48" s="16">
        <v>5.92</v>
      </c>
      <c r="H48" s="16">
        <v>4.6500000000000004</v>
      </c>
      <c r="I48" s="16">
        <v>5</v>
      </c>
      <c r="J48" s="17">
        <v>3.4</v>
      </c>
    </row>
    <row r="49" spans="2:10" ht="57.75" customHeight="1" thickBot="1" x14ac:dyDescent="0.2">
      <c r="B49" s="18"/>
      <c r="C49" s="1143" t="s">
        <v>5</v>
      </c>
      <c r="D49" s="1143"/>
      <c r="E49" s="1144"/>
      <c r="F49" s="19" t="s">
        <v>529</v>
      </c>
      <c r="G49" s="20">
        <v>5.16</v>
      </c>
      <c r="H49" s="20" t="s">
        <v>530</v>
      </c>
      <c r="I49" s="20">
        <v>14.06</v>
      </c>
      <c r="J49" s="21">
        <v>14.15</v>
      </c>
    </row>
    <row r="50" spans="2:10" x14ac:dyDescent="0.15"/>
  </sheetData>
  <sheetProtection algorithmName="SHA-512" hashValue="57nWKRR6LG1URPAp7gsicpdkCZfhOiSkLgp+UwGQMHezhEgDjjJZvKS3dNBD8HYXQekkyZgcFtY54yV3kcffIA==" saltValue="w7uqgvJP+akhTMPdNi1a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公会計指摘分析・財政指標組合せ分析表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JS23001</cp:lastModifiedBy>
  <cp:lastPrinted>2025-03-18T08:07:32Z</cp:lastPrinted>
  <dcterms:created xsi:type="dcterms:W3CDTF">2025-02-19T02:37:14Z</dcterms:created>
  <dcterms:modified xsi:type="dcterms:W3CDTF">2025-09-16T05:15:14Z</dcterms:modified>
  <cp:category/>
</cp:coreProperties>
</file>