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filesv3\共有書庫$\大桑村情報系\総務課\財政係\08財政状況\財政状況資料集・財務書類\R03\02.提出\"/>
    </mc:Choice>
  </mc:AlternateContent>
  <bookViews>
    <workbookView xWindow="0" yWindow="0" windowWidth="15360" windowHeight="7635"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<sst xmlns="http://schemas.openxmlformats.org/spreadsheetml/2006/main" count="1070" uniqueCount="616">
  <si>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</si>
  <si>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</si>
  <si>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</si>
  <si>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</si>
  <si>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</si>
  <si>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</si>
  <si>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</si>
  <si>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</si>
  <si>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</si>
  <si>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</si>
  <si>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</si>
  <si>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</si>
  <si>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</si>
  <si>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</si>
  <si>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</si>
  <si>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</si>
  <si>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</si>
  <si>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</si>
  <si>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</si>
  <si>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</si>
  <si>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</si>
  <si>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</si>
  <si>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</si>
  <si>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</si>
  <si>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</si>
  <si>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</si>
  <si>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</si>
  <si>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</si>
  <si>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</si>
  <si>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</si>
  <si>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</si>
  <si>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</si>
  <si>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</si>
  <si>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</si>
  <si>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</si>
  <si>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</si>
  <si>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</si>
  <si>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</si>
  <si>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</si>
  <si>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</si>
  <si>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</si>
  <si>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</si>
  <si>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</si>
  <si>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</si>
  <si>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</si>
  <si>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</si>
  <si>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</si>
  <si>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</si>
  <si>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</si>
  <si>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</si>
  <si>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</si>
  <si>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</si>
  <si>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</si>
  <si>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</si>
  <si>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</si>
  <si>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</si>
  <si>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</si>
  <si>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</si>
  <si>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</si>
  <si>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</si>
  <si>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</si>
  <si>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</si>
  <si>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</si>
  <si>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</si>
  <si>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</si>
  <si>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</si>
  <si>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</si>
  <si>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</si>
  <si>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</si>
  <si>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</si>
  <si>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</si>
  <si>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</si>
  <si>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</si>
  <si>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</si>
  <si>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</si>
  <si>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</si>
  <si>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</si>
  <si>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</si>
  <si>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</si>
  <si>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</si>
  <si>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</si>
  <si>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</si>
  <si>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</si>
  <si>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</si>
  <si>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</si>
  <si>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</si>
  <si>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</si>
  <si>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</si>
  <si>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</si>
  <si>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</si>
  <si>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</si>
  <si>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</si>
  <si>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</si>
  <si>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</si>
  <si>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</si>
  <si>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</si>
  <si>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</si>
  <si>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</si>
  <si>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</si>
  <si>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大桑村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</si>
  <si>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</si>
  <si>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</si>
  <si>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</si>
  <si>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</si>
  <si>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</si>
  <si>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</si>
  <si>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</si>
  <si>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</si>
  <si>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</si>
  <si>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</si>
  <si>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</si>
  <si>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</si>
  <si>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</si>
  <si>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</si>
  <si>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</si>
  <si>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</si>
  <si>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</si>
  <si>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</si>
  <si>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</si>
  <si>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</si>
  <si>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</si>
  <si>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</si>
  <si>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</si>
  <si>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</si>
  <si>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</si>
  <si>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</si>
  <si>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</si>
  <si>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</si>
  <si>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</si>
  <si>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</si>
  <si>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</si>
  <si>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</si>
  <si>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</si>
  <si>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</si>
  <si>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</si>
  <si>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</si>
  <si>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</si>
  <si>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</si>
  <si>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</si>
  <si>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</si>
  <si>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</si>
  <si>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</si>
  <si>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</si>
  <si>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</si>
  <si>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</si>
  <si>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</si>
  <si>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</si>
  <si>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</si>
  <si>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</si>
  <si>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</si>
  <si>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</si>
  <si>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</si>
  <si>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</si>
  <si>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</si>
  <si>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</si>
  <si>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</si>
  <si>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</si>
  <si>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</si>
  <si>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</si>
  <si>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</si>
  <si>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</si>
  <si>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</si>
  <si>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</si>
  <si>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</si>
  <si>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</si>
  <si>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</si>
  <si>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</si>
  <si>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</si>
  <si>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</si>
  <si>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</si>
  <si>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</si>
  <si>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</si>
  <si>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</si>
  <si>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</si>
  <si>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</si>
  <si>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</si>
  <si>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</si>
  <si>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</si>
  <si>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</si>
  <si>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</si>
  <si>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</si>
  <si>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</si>
  <si>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</si>
  <si>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</si>
  <si>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</si>
  <si>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</si>
  <si>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</si>
  <si>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</si>
  <si>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</si>
  <si>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</si>
  <si>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</si>
  <si>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</si>
  <si>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</si>
  <si>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</si>
  <si>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</si>
  <si>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</si>
  <si>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</si>
  <si>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</si>
  <si>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</si>
  <si>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</si>
  <si>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</si>
  <si>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</si>
  <si>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</si>
  <si>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</si>
  <si>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</si>
  <si>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</si>
  <si>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</si>
  <si>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</si>
  <si>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</si>
  <si>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</si>
  <si>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</si>
  <si>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</si>
  <si>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</si>
  <si>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</si>
  <si>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</si>
  <si>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</si>
  <si>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</si>
  <si>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長野県大桑村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</si>
  <si>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</si>
  <si>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</si>
  <si>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</si>
  <si>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</si>
  <si>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</si>
  <si>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</si>
  <si>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</si>
  <si>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</si>
  <si>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</si>
  <si>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</si>
  <si>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</si>
  <si>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</si>
  <si>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</si>
  <si>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</si>
  <si>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</si>
  <si>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</si>
  <si>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</si>
  <si>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</si>
  <si>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</si>
  <si>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</si>
  <si>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</si>
  <si>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</si>
  <si>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</si>
  <si>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</si>
  <si>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</si>
  <si>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</si>
  <si>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</si>
  <si>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</si>
  <si>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</si>
  <si>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</si>
  <si>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</si>
  <si>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</si>
  <si>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</si>
  <si>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</si>
  <si>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</si>
  <si>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</si>
  <si>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</si>
  <si>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</si>
  <si>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</si>
  <si>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</si>
  <si>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</si>
  <si>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</si>
  <si>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</si>
  <si>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</si>
  <si>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</si>
  <si>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</si>
  <si>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</si>
  <si>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</si>
  <si>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</si>
  <si>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</si>
  <si>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</si>
  <si>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</si>
  <si>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</si>
  <si>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</si>
  <si>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</si>
  <si>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</si>
  <si>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</si>
  <si>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</si>
  <si>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</si>
  <si>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</si>
  <si>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</si>
  <si>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</si>
  <si>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</si>
  <si>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</si>
  <si>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</si>
  <si>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</si>
  <si>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</si>
  <si>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</si>
  <si>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</si>
  <si>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</si>
  <si>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</si>
  <si>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</si>
  <si>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</si>
  <si>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</si>
  <si>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</si>
  <si>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</si>
  <si>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</si>
  <si>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</si>
  <si>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</si>
  <si>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</si>
  <si>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</si>
  <si>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</si>
  <si>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</si>
  <si>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</si>
  <si>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</si>
  <si>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</si>
  <si>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</si>
  <si>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</si>
  <si>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</si>
  <si>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</si>
  <si>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</si>
  <si>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</si>
  <si>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</si>
  <si>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</si>
  <si>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</si>
  <si>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</si>
  <si>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</si>
  <si>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</si>
  <si>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</si>
  <si>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</si>
  <si>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</si>
  <si>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</si>
  <si>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</si>
  <si>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</si>
  <si>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</si>
  <si>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</si>
  <si>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</si>
  <si>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</si>
  <si>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</si>
  <si>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</si>
  <si>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</si>
  <si>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</si>
  <si>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</si>
  <si>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</si>
  <si>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</si>
  <si>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</si>
  <si>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</si>
  <si>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</si>
  <si>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</si>
  <si>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</si>
  <si>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</si>
  <si>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</si>
  <si>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</si>
  <si>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</si>
  <si>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</si>
  <si>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</si>
  <si>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</si>
  <si>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</si>
  <si>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</si>
  <si>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</si>
  <si>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</si>
  <si>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</si>
  <si>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</si>
  <si>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</si>
  <si>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</si>
  <si>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</si>
  <si>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</si>
  <si>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</si>
  <si>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</si>
  <si>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</si>
  <si>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</si>
  <si>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</si>
  <si>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</si>
  <si>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</si>
  <si>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</si>
  <si>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</si>
  <si>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</si>
  <si>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</si>
  <si>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</si>
  <si>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</si>
  <si>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</si>
  <si>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</si>
  <si>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</si>
  <si>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</si>
  <si>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長野県大桑村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</si>
  <si>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</si>
  <si>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</si>
  <si>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</si>
  <si>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</si>
  <si>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</si>
  <si>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</si>
  <si>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</si>
  <si>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</si>
  <si>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</si>
  <si>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</si>
  <si>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</si>
  <si>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</si>
  <si>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</si>
  <si>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</si>
  <si>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</si>
  <si>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</si>
  <si>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</si>
  <si>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</si>
  <si>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</si>
  <si>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</si>
  <si>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</si>
  <si>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</si>
  <si>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</si>
  <si>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</si>
  <si>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</si>
  <si>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</si>
  <si>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</si>
  <si>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</si>
  <si>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</si>
  <si>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</si>
  <si>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</si>
  <si>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</si>
  <si>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</si>
  <si>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</si>
  <si>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大桑村国民健康保険事業特別会計</t>
    <phoneticPr fontId="5"/>
  </si>
  <si>
    <t>大桑村後期高齢者医療事業特別会計</t>
    <phoneticPr fontId="5"/>
  </si>
  <si>
    <t>大桑村村営水道事業特別会計</t>
    <phoneticPr fontId="5"/>
  </si>
  <si>
    <t>法非適用企業</t>
    <phoneticPr fontId="5"/>
  </si>
  <si>
    <t>大桑村農業集落排水事業特別会計</t>
    <phoneticPr fontId="5"/>
  </si>
  <si>
    <t>法非適用企業</t>
    <phoneticPr fontId="5"/>
  </si>
  <si>
    <t>大桑村公共下水道事業特別会計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</si>
  <si>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</si>
  <si>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</si>
  <si>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</si>
  <si>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</si>
  <si>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</si>
  <si>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</si>
  <si>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</si>
  <si>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</si>
  <si>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</si>
  <si>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</si>
  <si>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</si>
  <si>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</si>
  <si>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</si>
  <si>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</si>
  <si>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</si>
  <si>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</si>
  <si>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</si>
  <si>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</si>
  <si>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</si>
  <si>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</si>
  <si>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</si>
  <si>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</si>
  <si>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</si>
  <si>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</si>
  <si>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</si>
  <si>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</si>
  <si>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</si>
  <si>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</si>
  <si>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</si>
  <si>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</si>
  <si>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</si>
  <si>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</si>
  <si>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</si>
  <si>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</si>
  <si>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</si>
  <si>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</si>
  <si>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</si>
  <si>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</si>
  <si>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</si>
  <si>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</si>
  <si>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</si>
  <si>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</si>
  <si>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</si>
  <si>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</si>
  <si>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</si>
  <si>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</si>
  <si>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</si>
  <si>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</si>
  <si>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</si>
  <si>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</si>
  <si>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</si>
  <si>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</si>
  <si>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</si>
  <si>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</si>
  <si>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</si>
  <si>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</si>
  <si>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</si>
  <si>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</si>
  <si>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</si>
  <si>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</si>
  <si>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</si>
  <si>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</si>
  <si>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</si>
  <si>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</si>
  <si>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</si>
  <si>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</si>
  <si>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</si>
  <si>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</si>
  <si>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</si>
  <si>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</si>
  <si>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</si>
  <si>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</si>
  <si>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大桑村村営水道事業特別会計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</si>
  <si>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</si>
  <si>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</si>
  <si>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大桑村公共下水道事業特別会計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</si>
  <si>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</si>
  <si>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大桑村農業集落排水事業特別会計</t>
    <phoneticPr fontId="5"/>
  </si>
  <si>
    <t>(Ｆ)</t>
    <phoneticPr fontId="5"/>
  </si>
  <si>
    <t>大桑村後期高齢者医療事業特別会計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</si>
  <si>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</si>
  <si>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</si>
  <si>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</si>
  <si>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</si>
  <si>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</si>
  <si>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</si>
  <si>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</si>
  <si>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</si>
  <si>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</si>
  <si>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</si>
  <si>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</si>
  <si>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</si>
  <si>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</si>
  <si>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</si>
  <si>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</si>
  <si>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</si>
  <si>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</si>
  <si>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</si>
  <si>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</si>
  <si>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</si>
  <si>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</si>
  <si>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</si>
  <si>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</si>
  <si>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</si>
  <si>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</si>
  <si>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</si>
  <si>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</si>
  <si>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</si>
  <si>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</si>
  <si>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</si>
  <si>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</si>
  <si>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</si>
  <si>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</si>
  <si>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</si>
  <si>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</si>
  <si>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</si>
  <si>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</si>
  <si>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</si>
  <si>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</si>
  <si>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</si>
  <si>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</si>
  <si>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</si>
  <si>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</si>
  <si>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</si>
  <si>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</si>
  <si>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</si>
  <si>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</si>
  <si>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</si>
  <si>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</si>
  <si>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</si>
  <si>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</si>
  <si>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</si>
  <si>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</si>
  <si>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</si>
  <si>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</si>
  <si>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</si>
  <si>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</si>
  <si>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</si>
  <si>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</si>
  <si>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</si>
  <si>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</si>
  <si>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</si>
  <si>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</si>
  <si>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</si>
  <si>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</si>
  <si>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</si>
  <si>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</si>
  <si>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</si>
  <si>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</si>
  <si>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</si>
  <si>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</si>
  <si>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</si>
  <si>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</si>
  <si>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</si>
  <si>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</si>
  <si>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</si>
  <si>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</si>
  <si>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</si>
  <si>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</si>
  <si>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</si>
  <si>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</si>
  <si>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</si>
  <si>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</si>
  <si>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4.13</t>
  </si>
  <si>
    <t>▲ 5.00</t>
  </si>
  <si>
    <t>▲ 1.27</t>
  </si>
  <si>
    <t>▲ 5.16</t>
  </si>
  <si>
    <t>一般会計</t>
  </si>
  <si>
    <t>大桑村国民健康保険事業特別会計</t>
  </si>
  <si>
    <t>大桑村村営水道事業特別会計</t>
  </si>
  <si>
    <t>大桑村公共下水道事業特別会計</t>
  </si>
  <si>
    <t>大桑村農業集落排水事業特別会計</t>
  </si>
  <si>
    <t>大桑村後期高齢者医療事業特別会計</t>
  </si>
  <si>
    <t>その他会計（赤字）</t>
  </si>
  <si>
    <t>その他会計（黒字）</t>
  </si>
  <si>
    <t>H28末</t>
    <phoneticPr fontId="5"/>
  </si>
  <si>
    <t>H29末</t>
    <phoneticPr fontId="5"/>
  </si>
  <si>
    <t>H30末</t>
    <phoneticPr fontId="5"/>
  </si>
  <si>
    <t>R01末</t>
    <phoneticPr fontId="5"/>
  </si>
  <si>
    <t>R02末</t>
    <phoneticPr fontId="5"/>
  </si>
  <si>
    <t>木曽広域連合</t>
    <rPh sb="0" eb="2">
      <t>キソ</t>
    </rPh>
    <rPh sb="2" eb="4">
      <t>コウイキ</t>
    </rPh>
    <rPh sb="4" eb="6">
      <t>レンゴウ</t>
    </rPh>
    <phoneticPr fontId="2"/>
  </si>
  <si>
    <t>　（一般会計）</t>
    <rPh sb="2" eb="4">
      <t>イッパン</t>
    </rPh>
    <rPh sb="4" eb="6">
      <t>カイケイ</t>
    </rPh>
    <phoneticPr fontId="2"/>
  </si>
  <si>
    <t>　（介護保険特別会計）</t>
    <rPh sb="2" eb="4">
      <t>カイゴ</t>
    </rPh>
    <rPh sb="4" eb="6">
      <t>ホケン</t>
    </rPh>
    <rPh sb="6" eb="8">
      <t>トクベツ</t>
    </rPh>
    <rPh sb="8" eb="10">
      <t>カイケイ</t>
    </rPh>
    <phoneticPr fontId="2"/>
  </si>
  <si>
    <t>　下水道事業会計）</t>
    <rPh sb="1" eb="4">
      <t>ゲスイドウ</t>
    </rPh>
    <rPh sb="4" eb="6">
      <t>ジギョウ</t>
    </rPh>
    <rPh sb="6" eb="8">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</si>
  <si>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</si>
  <si>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</si>
  <si>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</si>
  <si>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</si>
  <si>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</si>
  <si>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長野県市町村総合事務組合</t>
    <rPh sb="0" eb="3">
      <t>ナガノケン</t>
    </rPh>
    <rPh sb="3" eb="6">
      <t>シチョウソン</t>
    </rPh>
    <rPh sb="6" eb="8">
      <t>ソウゴウ</t>
    </rPh>
    <rPh sb="8" eb="10">
      <t>ジム</t>
    </rPh>
    <rPh sb="10" eb="12">
      <t>クミアイ</t>
    </rPh>
    <phoneticPr fontId="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</si>
  <si>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</si>
  <si>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</si>
  <si>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t>
    <phoneticPr fontId="2"/>
  </si>
  <si>
    <t>-</t>
    <phoneticPr fontId="2"/>
  </si>
  <si>
    <t>-</t>
    <phoneticPr fontId="2"/>
  </si>
  <si>
    <t>-</t>
    <phoneticPr fontId="2"/>
  </si>
  <si>
    <t>-</t>
    <phoneticPr fontId="2"/>
  </si>
  <si>
    <t>(庁舎建設基金(R03年度末現在))</t>
    <rPh sb="1" eb="7">
      <t>チョウシャケンセツキキン</t>
    </rPh>
    <phoneticPr fontId="5"/>
  </si>
  <si>
    <t>(地域福祉基金(R03年度末現在))</t>
    <rPh sb="1" eb="7">
      <t>チイキフクシキキン</t>
    </rPh>
    <phoneticPr fontId="5"/>
  </si>
  <si>
    <t>(地域振興基金(R03年度末現在))</t>
    <rPh sb="1" eb="7">
      <t>チイキシンコウキキン</t>
    </rPh>
    <phoneticPr fontId="5"/>
  </si>
  <si>
    <t>(ふるさと農村活性化基金(R03年度末現在))</t>
    <rPh sb="5" eb="12">
      <t>ノウソンカッセイカキキン</t>
    </rPh>
    <phoneticPr fontId="5"/>
  </si>
  <si>
    <t>(森林環境整備基金(R03年度末現在))</t>
    <rPh sb="1" eb="7">
      <t>シンリンカンキョウセイビ</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</si>
</sst>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0B40-467F-BAA2-0938FA738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186094</c:v>
                </c:pt>
                <c:pt idx="1">
                  <c:v>177536</c:v>
                </c:pt>
                <c:pt idx="2">
                  <c:v>344304</c:v>
                </c:pt>
                <c:pt idx="3">
                  <c:v>444672</c:v>
                </c:pt>
                <c:pt idx="4">
                  <c:v>641361</c:v>
                </c:pt>
              </c:numCache>
            </c:numRef>
          </c:val>
          <c:smooth val="0"/>
          <c:extLst>
            <c:ext xmlns:c16="http://schemas.microsoft.com/office/drawing/2014/chart" uri="{C3380CC4-5D6E-409C-BE32-E72D297353CC}">
              <c16:uniqueId val="{00000001-0B40-467F-BAA2-0938FA7389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3.86</c:v>
                </c:pt>
                <c:pt idx="1">
                  <c:v>4.37</c:v>
                </c:pt>
                <c:pt idx="2">
                  <c:v>5.5</c:v>
                </c:pt>
                <c:pt idx="3">
                  <c:v>5.92</c:v>
                </c:pt>
                <c:pt idx="4">
                  <c:v>4.6500000000000004</c:v>
                </c:pt>
              </c:numCache>
            </c:numRef>
          </c:val>
          <c:extLst>
            <c:ext xmlns:c16="http://schemas.microsoft.com/office/drawing/2014/chart" uri="{C3380CC4-5D6E-409C-BE32-E72D297353CC}">
              <c16:uniqueId val="{00000000-D8BE-4D64-B8B4-ADA0B4A8B6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39.32</c:v>
                </c:pt>
                <c:pt idx="1">
                  <c:v>36.97</c:v>
                </c:pt>
                <c:pt idx="2">
                  <c:v>37.840000000000003</c:v>
                </c:pt>
                <c:pt idx="3">
                  <c:v>43.24</c:v>
                </c:pt>
                <c:pt idx="4">
                  <c:v>37.67</c:v>
                </c:pt>
              </c:numCache>
            </c:numRef>
          </c:val>
          <c:extLst>
            <c:ext xmlns:c16="http://schemas.microsoft.com/office/drawing/2014/chart" uri="{C3380CC4-5D6E-409C-BE32-E72D297353CC}">
              <c16:uniqueId val="{00000001-D8BE-4D64-B8B4-ADA0B4A8B6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-4.13</c:v>
                </c:pt>
                <c:pt idx="1">
                  <c:v>-5</c:v>
                </c:pt>
                <c:pt idx="2">
                  <c:v>-1.27</c:v>
                </c:pt>
                <c:pt idx="3">
                  <c:v>5.16</c:v>
                </c:pt>
                <c:pt idx="4">
                  <c:v>-5.16</c:v>
                </c:pt>
              </c:numCache>
            </c:numRef>
          </c:val>
          <c:smooth val="0"/>
          <c:extLst>
            <c:ext xmlns:c16="http://schemas.microsoft.com/office/drawing/2014/chart" uri="{C3380CC4-5D6E-409C-BE32-E72D297353CC}">
              <c16:uniqueId val="{00000002-D8BE-4D64-B8B4-ADA0B4A8B6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73-4F97-8F8D-5CF65EFC27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73-4F97-8F8D-5CF65EFC27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73-4F97-8F8D-5CF65EFC27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173-4F97-8F8D-5CF65EFC27E4}"/>
            </c:ext>
          </c:extLst>
        </c:ser>
        <c:ser>
          <c:idx val="4"/>
          <c:order val="4"/>
          <c:tx>
            <c:strRef>
              <c:f>データシート!$A$31</c:f>
              <c:strCache>
                <c:ptCount val="1"/>
                <c:pt idx="0">
                  <c:v>大桑村後期高齢者医療事業特別会計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173-4F97-8F8D-5CF65EFC27E4}"/>
            </c:ext>
          </c:extLst>
        </c:ser>
        <c:ser>
          <c:idx val="5"/>
          <c:order val="5"/>
          <c:tx>
            <c:strRef>
              <c:f>データシート!$A$32</c:f>
              <c:strCache>
                <c:ptCount val="1"/>
                <c:pt idx="0">
                  <c:v>大桑村農業集落排水事業特別会計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0.01</c:v>
                </c:pt>
                <c:pt idx="4">
                  <c:v>#N/A</c:v>
                </c:pt>
                <c:pt idx="5">
                  <c:v>0.04</c:v>
                </c:pt>
                <c:pt idx="6">
                  <c:v>#N/A</c:v>
                </c:pt>
                <c:pt idx="7">
                  <c:v>0.02</c:v>
                </c:pt>
                <c:pt idx="8">
                  <c:v>#N/A</c:v>
                </c:pt>
                <c:pt idx="9">
                  <c:v>0.01</c:v>
                </c:pt>
              </c:numCache>
            </c:numRef>
          </c:val>
          <c:extLst>
            <c:ext xmlns:c16="http://schemas.microsoft.com/office/drawing/2014/chart" uri="{C3380CC4-5D6E-409C-BE32-E72D297353CC}">
              <c16:uniqueId val="{00000005-8173-4F97-8F8D-5CF65EFC27E4}"/>
            </c:ext>
          </c:extLst>
        </c:ser>
        <c:ser>
          <c:idx val="6"/>
          <c:order val="6"/>
          <c:tx>
            <c:strRef>
              <c:f>データシート!$A$33</c:f>
              <c:strCache>
                <c:ptCount val="1"/>
                <c:pt idx="0">
                  <c:v>大桑村公共下水道事業特別会計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0.02</c:v>
                </c:pt>
                <c:pt idx="4">
                  <c:v>#N/A</c:v>
                </c:pt>
                <c:pt idx="5">
                  <c:v>0.04</c:v>
                </c:pt>
                <c:pt idx="6">
                  <c:v>#N/A</c:v>
                </c:pt>
                <c:pt idx="7">
                  <c:v>0.02</c:v>
                </c:pt>
                <c:pt idx="8">
                  <c:v>#N/A</c:v>
                </c:pt>
                <c:pt idx="9">
                  <c:v>0.02</c:v>
                </c:pt>
              </c:numCache>
            </c:numRef>
          </c:val>
          <c:extLst>
            <c:ext xmlns:c16="http://schemas.microsoft.com/office/drawing/2014/chart" uri="{C3380CC4-5D6E-409C-BE32-E72D297353CC}">
              <c16:uniqueId val="{00000006-8173-4F97-8F8D-5CF65EFC27E4}"/>
            </c:ext>
          </c:extLst>
        </c:ser>
        <c:ser>
          <c:idx val="7"/>
          <c:order val="7"/>
          <c:tx>
            <c:strRef>
              <c:f>データシート!$A$34</c:f>
              <c:strCache>
                <c:ptCount val="1"/>
                <c:pt idx="0">
                  <c:v>大桑村村営水道事業特別会計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0.04</c:v>
                </c:pt>
                <c:pt idx="4">
                  <c:v>#N/A</c:v>
                </c:pt>
                <c:pt idx="5">
                  <c:v>0</c:v>
                </c:pt>
                <c:pt idx="6">
                  <c:v>#N/A</c:v>
                </c:pt>
                <c:pt idx="7">
                  <c:v>0.06</c:v>
                </c:pt>
                <c:pt idx="8">
                  <c:v>#N/A</c:v>
                </c:pt>
                <c:pt idx="9">
                  <c:v>0.02</c:v>
                </c:pt>
              </c:numCache>
            </c:numRef>
          </c:val>
          <c:extLst>
            <c:ext xmlns:c16="http://schemas.microsoft.com/office/drawing/2014/chart" uri="{C3380CC4-5D6E-409C-BE32-E72D297353CC}">
              <c16:uniqueId val="{00000007-8173-4F97-8F8D-5CF65EFC27E4}"/>
            </c:ext>
          </c:extLst>
        </c:ser>
        <c:ser>
          <c:idx val="8"/>
          <c:order val="8"/>
          <c:tx>
            <c:strRef>
              <c:f>データシート!$A$35</c:f>
              <c:strCache>
                <c:ptCount val="1"/>
                <c:pt idx="0">
                  <c:v>大桑村国民健康保険事業特別会計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1.1599999999999999</c:v>
                </c:pt>
                <c:pt idx="2">
                  <c:v>#N/A</c:v>
                </c:pt>
                <c:pt idx="3">
                  <c:v>0.22</c:v>
                </c:pt>
                <c:pt idx="4">
                  <c:v>#N/A</c:v>
                </c:pt>
                <c:pt idx="5">
                  <c:v>0.25</c:v>
                </c:pt>
                <c:pt idx="6">
                  <c:v>#N/A</c:v>
                </c:pt>
                <c:pt idx="7">
                  <c:v>0.08</c:v>
                </c:pt>
                <c:pt idx="8">
                  <c:v>#N/A</c:v>
                </c:pt>
                <c:pt idx="9">
                  <c:v>0.13</c:v>
                </c:pt>
              </c:numCache>
            </c:numRef>
          </c:val>
          <c:extLst>
            <c:ext xmlns:c16="http://schemas.microsoft.com/office/drawing/2014/chart" uri="{C3380CC4-5D6E-409C-BE32-E72D297353CC}">
              <c16:uniqueId val="{00000008-8173-4F97-8F8D-5CF65EFC27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3.85</c:v>
                </c:pt>
                <c:pt idx="2">
                  <c:v>#N/A</c:v>
                </c:pt>
                <c:pt idx="3">
                  <c:v>4.3600000000000003</c:v>
                </c:pt>
                <c:pt idx="4">
                  <c:v>#N/A</c:v>
                </c:pt>
                <c:pt idx="5">
                  <c:v>5.49</c:v>
                </c:pt>
                <c:pt idx="6">
                  <c:v>#N/A</c:v>
                </c:pt>
                <c:pt idx="7">
                  <c:v>5.91</c:v>
                </c:pt>
                <c:pt idx="8">
                  <c:v>#N/A</c:v>
                </c:pt>
                <c:pt idx="9">
                  <c:v>4.6500000000000004</c:v>
                </c:pt>
              </c:numCache>
            </c:numRef>
          </c:val>
          <c:extLst>
            <c:ext xmlns:c16="http://schemas.microsoft.com/office/drawing/2014/chart" uri="{C3380CC4-5D6E-409C-BE32-E72D297353CC}">
              <c16:uniqueId val="{00000009-8173-4F97-8F8D-5CF65EFC27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541</c:v>
                </c:pt>
                <c:pt idx="5">
                  <c:v>523</c:v>
                </c:pt>
                <c:pt idx="8">
                  <c:v>476</c:v>
                </c:pt>
                <c:pt idx="11">
                  <c:v>433</c:v>
                </c:pt>
                <c:pt idx="14">
                  <c:v>455</c:v>
                </c:pt>
              </c:numCache>
            </c:numRef>
          </c:val>
          <c:extLst>
            <c:ext xmlns:c16="http://schemas.microsoft.com/office/drawing/2014/chart" uri="{C3380CC4-5D6E-409C-BE32-E72D297353CC}">
              <c16:uniqueId val="{00000000-68E4-452D-AF75-D00A0FBE2D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E4-452D-AF75-D00A0FBE2D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5</c:v>
                </c:pt>
                <c:pt idx="6">
                  <c:v>3</c:v>
                </c:pt>
                <c:pt idx="9">
                  <c:v>3</c:v>
                </c:pt>
                <c:pt idx="12">
                  <c:v>3</c:v>
                </c:pt>
              </c:numCache>
            </c:numRef>
          </c:val>
          <c:extLst>
            <c:ext xmlns:c16="http://schemas.microsoft.com/office/drawing/2014/chart" uri="{C3380CC4-5D6E-409C-BE32-E72D297353CC}">
              <c16:uniqueId val="{00000002-68E4-452D-AF75-D00A0FBE2D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13</c:v>
                </c:pt>
                <c:pt idx="6">
                  <c:v>14</c:v>
                </c:pt>
                <c:pt idx="9">
                  <c:v>14</c:v>
                </c:pt>
                <c:pt idx="12">
                  <c:v>14</c:v>
                </c:pt>
              </c:numCache>
            </c:numRef>
          </c:val>
          <c:extLst>
            <c:ext xmlns:c16="http://schemas.microsoft.com/office/drawing/2014/chart" uri="{C3380CC4-5D6E-409C-BE32-E72D297353CC}">
              <c16:uniqueId val="{00000003-68E4-452D-AF75-D00A0FBE2D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188</c:v>
                </c:pt>
                <c:pt idx="3">
                  <c:v>185</c:v>
                </c:pt>
                <c:pt idx="6">
                  <c:v>163</c:v>
                </c:pt>
                <c:pt idx="9">
                  <c:v>149</c:v>
                </c:pt>
                <c:pt idx="12">
                  <c:v>148</c:v>
                </c:pt>
              </c:numCache>
            </c:numRef>
          </c:val>
          <c:extLst>
            <c:ext xmlns:c16="http://schemas.microsoft.com/office/drawing/2014/chart" uri="{C3380CC4-5D6E-409C-BE32-E72D297353CC}">
              <c16:uniqueId val="{00000004-68E4-452D-AF75-D00A0FBE2D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E4-452D-AF75-D00A0FBE2D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E4-452D-AF75-D00A0FBE2D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506</c:v>
                </c:pt>
                <c:pt idx="3">
                  <c:v>507</c:v>
                </c:pt>
                <c:pt idx="6">
                  <c:v>487</c:v>
                </c:pt>
                <c:pt idx="9">
                  <c:v>451</c:v>
                </c:pt>
                <c:pt idx="12">
                  <c:v>504</c:v>
                </c:pt>
              </c:numCache>
            </c:numRef>
          </c:val>
          <c:extLst>
            <c:ext xmlns:c16="http://schemas.microsoft.com/office/drawing/2014/chart" uri="{C3380CC4-5D6E-409C-BE32-E72D297353CC}">
              <c16:uniqueId val="{00000007-68E4-452D-AF75-D00A0FBE2D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c:v>
                </c:pt>
                <c:pt idx="2">
                  <c:v>#N/A</c:v>
                </c:pt>
                <c:pt idx="3">
                  <c:v>#N/A</c:v>
                </c:pt>
                <c:pt idx="4">
                  <c:v>187</c:v>
                </c:pt>
                <c:pt idx="5">
                  <c:v>#N/A</c:v>
                </c:pt>
                <c:pt idx="6">
                  <c:v>#N/A</c:v>
                </c:pt>
                <c:pt idx="7">
                  <c:v>191</c:v>
                </c:pt>
                <c:pt idx="8">
                  <c:v>#N/A</c:v>
                </c:pt>
                <c:pt idx="9">
                  <c:v>#N/A</c:v>
                </c:pt>
                <c:pt idx="10">
                  <c:v>184</c:v>
                </c:pt>
                <c:pt idx="11">
                  <c:v>#N/A</c:v>
                </c:pt>
                <c:pt idx="12">
                  <c:v>#N/A</c:v>
                </c:pt>
                <c:pt idx="13">
                  <c:v>214</c:v>
                </c:pt>
                <c:pt idx="14">
                  <c:v>#N/A</c:v>
                </c:pt>
              </c:numCache>
            </c:numRef>
          </c:val>
          <c:smooth val="0"/>
          <c:extLst>
            <c:ext xmlns:c16="http://schemas.microsoft.com/office/drawing/2014/chart" uri="{C3380CC4-5D6E-409C-BE32-E72D297353CC}">
              <c16:uniqueId val="{00000008-68E4-452D-AF75-D00A0FBE2D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4355</c:v>
                </c:pt>
                <c:pt idx="5">
                  <c:v>4425</c:v>
                </c:pt>
                <c:pt idx="8">
                  <c:v>4412</c:v>
                </c:pt>
                <c:pt idx="11">
                  <c:v>4461</c:v>
                </c:pt>
                <c:pt idx="14">
                  <c:v>4705</c:v>
                </c:pt>
              </c:numCache>
            </c:numRef>
          </c:val>
          <c:extLst>
            <c:ext xmlns:c16="http://schemas.microsoft.com/office/drawing/2014/chart" uri="{C3380CC4-5D6E-409C-BE32-E72D297353CC}">
              <c16:uniqueId val="{00000000-C48B-450D-89FE-56C4C4CC6A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106</c:v>
                </c:pt>
                <c:pt idx="5">
                  <c:v>93</c:v>
                </c:pt>
                <c:pt idx="8">
                  <c:v>72</c:v>
                </c:pt>
                <c:pt idx="11">
                  <c:v>110</c:v>
                </c:pt>
                <c:pt idx="14">
                  <c:v>96</c:v>
                </c:pt>
              </c:numCache>
            </c:numRef>
          </c:val>
          <c:extLst>
            <c:ext xmlns:c16="http://schemas.microsoft.com/office/drawing/2014/chart" uri="{C3380CC4-5D6E-409C-BE32-E72D297353CC}">
              <c16:uniqueId val="{00000001-C48B-450D-89FE-56C4C4CC6A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2098</c:v>
                </c:pt>
                <c:pt idx="5">
                  <c:v>2138</c:v>
                </c:pt>
                <c:pt idx="8">
                  <c:v>2094</c:v>
                </c:pt>
                <c:pt idx="11">
                  <c:v>2136</c:v>
                </c:pt>
                <c:pt idx="14">
                  <c:v>2045</c:v>
                </c:pt>
              </c:numCache>
            </c:numRef>
          </c:val>
          <c:extLst>
            <c:ext xmlns:c16="http://schemas.microsoft.com/office/drawing/2014/chart" uri="{C3380CC4-5D6E-409C-BE32-E72D297353CC}">
              <c16:uniqueId val="{00000002-C48B-450D-89FE-56C4C4CC6A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8B-450D-89FE-56C4C4CC6A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8B-450D-89FE-56C4C4CC6A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B-450D-89FE-56C4C4CC6A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593</c:v>
                </c:pt>
                <c:pt idx="3">
                  <c:v>565</c:v>
                </c:pt>
                <c:pt idx="6">
                  <c:v>592</c:v>
                </c:pt>
                <c:pt idx="9">
                  <c:v>549</c:v>
                </c:pt>
                <c:pt idx="12">
                  <c:v>529</c:v>
                </c:pt>
              </c:numCache>
            </c:numRef>
          </c:val>
          <c:extLst>
            <c:ext xmlns:c16="http://schemas.microsoft.com/office/drawing/2014/chart" uri="{C3380CC4-5D6E-409C-BE32-E72D297353CC}">
              <c16:uniqueId val="{00000006-C48B-450D-89FE-56C4C4CC6A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93</c:v>
                </c:pt>
                <c:pt idx="3">
                  <c:v>80</c:v>
                </c:pt>
                <c:pt idx="6">
                  <c:v>68</c:v>
                </c:pt>
                <c:pt idx="9">
                  <c:v>55</c:v>
                </c:pt>
                <c:pt idx="12">
                  <c:v>56</c:v>
                </c:pt>
              </c:numCache>
            </c:numRef>
          </c:val>
          <c:extLst>
            <c:ext xmlns:c16="http://schemas.microsoft.com/office/drawing/2014/chart" uri="{C3380CC4-5D6E-409C-BE32-E72D297353CC}">
              <c16:uniqueId val="{00000007-C48B-450D-89FE-56C4C4CC6A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1699</c:v>
                </c:pt>
                <c:pt idx="3">
                  <c:v>1547</c:v>
                </c:pt>
                <c:pt idx="6">
                  <c:v>1399</c:v>
                </c:pt>
                <c:pt idx="9">
                  <c:v>1311</c:v>
                </c:pt>
                <c:pt idx="12">
                  <c:v>1217</c:v>
                </c:pt>
              </c:numCache>
            </c:numRef>
          </c:val>
          <c:extLst>
            <c:ext xmlns:c16="http://schemas.microsoft.com/office/drawing/2014/chart" uri="{C3380CC4-5D6E-409C-BE32-E72D297353CC}">
              <c16:uniqueId val="{00000008-C48B-450D-89FE-56C4C4CC6A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c:v>
                </c:pt>
                <c:pt idx="3">
                  <c:v>96</c:v>
                </c:pt>
                <c:pt idx="6">
                  <c:v>77</c:v>
                </c:pt>
                <c:pt idx="9">
                  <c:v>59</c:v>
                </c:pt>
                <c:pt idx="12">
                  <c:v>47</c:v>
                </c:pt>
              </c:numCache>
            </c:numRef>
          </c:val>
          <c:extLst>
            <c:ext xmlns:c16="http://schemas.microsoft.com/office/drawing/2014/chart" uri="{C3380CC4-5D6E-409C-BE32-E72D297353CC}">
              <c16:uniqueId val="{00000009-C48B-450D-89FE-56C4C4CC6A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4573</c:v>
                </c:pt>
                <c:pt idx="3">
                  <c:v>4804</c:v>
                </c:pt>
                <c:pt idx="6">
                  <c:v>4922</c:v>
                </c:pt>
                <c:pt idx="9">
                  <c:v>5309</c:v>
                </c:pt>
                <c:pt idx="12">
                  <c:v>6309</c:v>
                </c:pt>
              </c:numCache>
            </c:numRef>
          </c:val>
          <c:extLst>
            <c:ext xmlns:c16="http://schemas.microsoft.com/office/drawing/2014/chart" uri="{C3380CC4-5D6E-409C-BE32-E72D297353CC}">
              <c16:uniqueId val="{0000000A-C48B-450D-89FE-56C4C4CC6A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513</c:v>
                </c:pt>
                <c:pt idx="2">
                  <c:v>#N/A</c:v>
                </c:pt>
                <c:pt idx="3">
                  <c:v>#N/A</c:v>
                </c:pt>
                <c:pt idx="4">
                  <c:v>436</c:v>
                </c:pt>
                <c:pt idx="5">
                  <c:v>#N/A</c:v>
                </c:pt>
                <c:pt idx="6">
                  <c:v>#N/A</c:v>
                </c:pt>
                <c:pt idx="7">
                  <c:v>481</c:v>
                </c:pt>
                <c:pt idx="8">
                  <c:v>#N/A</c:v>
                </c:pt>
                <c:pt idx="9">
                  <c:v>#N/A</c:v>
                </c:pt>
                <c:pt idx="10">
                  <c:v>576</c:v>
                </c:pt>
                <c:pt idx="11">
                  <c:v>#N/A</c:v>
                </c:pt>
                <c:pt idx="12">
                  <c:v>#N/A</c:v>
                </c:pt>
                <c:pt idx="13">
                  <c:v>1312</c:v>
                </c:pt>
                <c:pt idx="14">
                  <c:v>#N/A</c:v>
                </c:pt>
              </c:numCache>
            </c:numRef>
          </c:val>
          <c:smooth val="0"/>
          <c:extLst>
            <c:ext xmlns:c16="http://schemas.microsoft.com/office/drawing/2014/chart" uri="{C3380CC4-5D6E-409C-BE32-E72D297353CC}">
              <c16:uniqueId val="{0000000B-C48B-450D-89FE-56C4C4CC6A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826</c:v>
                </c:pt>
                <c:pt idx="1">
                  <c:v>988</c:v>
                </c:pt>
                <c:pt idx="2">
                  <c:v>945</c:v>
                </c:pt>
              </c:numCache>
            </c:numRef>
          </c:val>
          <c:extLst>
            <c:ext xmlns:c16="http://schemas.microsoft.com/office/drawing/2014/chart" uri="{C3380CC4-5D6E-409C-BE32-E72D297353CC}">
              <c16:uniqueId val="{00000000-3B71-4763-8F6F-830889AC3B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401</c:v>
                </c:pt>
              </c:numCache>
            </c:numRef>
          </c:val>
          <c:extLst>
            <c:ext xmlns:c16="http://schemas.microsoft.com/office/drawing/2014/chart" uri="{C3380CC4-5D6E-409C-BE32-E72D297353CC}">
              <c16:uniqueId val="{00000001-3B71-4763-8F6F-830889AC3B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1190</c:v>
                </c:pt>
                <c:pt idx="1">
                  <c:v>1068</c:v>
                </c:pt>
                <c:pt idx="2">
                  <c:v>618</c:v>
                </c:pt>
              </c:numCache>
            </c:numRef>
          </c:val>
          <c:extLst>
            <c:ext xmlns:c16="http://schemas.microsoft.com/office/drawing/2014/chart" uri="{C3380CC4-5D6E-409C-BE32-E72D297353CC}">
              <c16:uniqueId val="{00000002-3B71-4763-8F6F-830889AC3B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3,487
3,418
234.47
5,912,763
5,712,603
116,724
2,508,362
6,308,566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少子高齢化（</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国勢調査による高齢化率：</a:t>
          </a:r>
          <a:r>
            <a:rPr kumimoji="1" lang="en-US" altLang="ja-JP" sz="1100">
              <a:solidFill>
                <a:schemeClr val="dk1"/>
              </a:solidFill>
              <a:effectLst/>
              <a:latin typeface="+mn-lt"/>
              <a:ea typeface="+mn-ea"/>
              <a:cs typeface="+mn-cs"/>
            </a:rPr>
            <a:t>43.2</a:t>
          </a:r>
          <a:r>
            <a:rPr kumimoji="1" lang="ja-JP" altLang="ja-JP" sz="1100">
              <a:solidFill>
                <a:schemeClr val="dk1"/>
              </a:solidFill>
              <a:effectLst/>
              <a:latin typeface="+mn-lt"/>
              <a:ea typeface="+mn-ea"/>
              <a:cs typeface="+mn-cs"/>
            </a:rPr>
            <a:t>％）による人口減少と景気低迷により、税収が年々減少傾向であり増収が見込めないなか実施事業の緊急性・必要性を峻別し、ここ数年は横ばい傾向である。令和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年度には組織の見直し（</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係体制から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係減の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係体制）を実施し、今後においても歳出削減を徹底し更なる行政の効率化に努め、財政の健全化に努める。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28363</xdr:rowOff>
    </xdr:from>
    <xdr:to>
      <xdr:col>23</xdr:col>
      <xdr:colOff>133350</xdr:colOff>
      <xdr:row>44</xdr:row>
      <xdr:rowOff>36406</xdr:rowOff>
    </xdr:to>
    <xdr:cxnSp macro="">
      <xdr:nvCxnSpPr>
        <xdr:cNvPr id="68" name="直線コネクタ 67"/>
        <xdr:cNvCxnSpPr/>
      </xdr:nvCxnSpPr>
      <xdr:spPr>
        <a:xfrm>
          <a:off x="4114800" y="7572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28363</xdr:rowOff>
    </xdr:from>
    <xdr:to>
      <xdr:col>19</xdr:col>
      <xdr:colOff>133350</xdr:colOff>
      <xdr:row>44</xdr:row>
      <xdr:rowOff>36406</xdr:rowOff>
    </xdr:to>
    <xdr:cxnSp macro="">
      <xdr:nvCxnSpPr>
        <xdr:cNvPr id="71" name="直線コネクタ 70"/>
        <xdr:cNvCxnSpPr/>
      </xdr:nvCxnSpPr>
      <xdr:spPr>
        <a:xfrm flipV="1">
          <a:off x="3225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36406</xdr:rowOff>
    </xdr:from>
    <xdr:to>
      <xdr:col>15</xdr:col>
      <xdr:colOff>82550</xdr:colOff>
      <xdr:row>44</xdr:row>
      <xdr:rowOff>44450</xdr:rowOff>
    </xdr:to>
    <xdr:cxnSp macro="">
      <xdr:nvCxnSpPr>
        <xdr:cNvPr id="74" name="直線コネクタ 73"/>
        <xdr:cNvCxnSpPr/>
      </xdr:nvCxnSpPr>
      <xdr:spPr>
        <a:xfrm flipV="1">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81" name="テキスト ボックス 80"/>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7" name="楕円 86"/>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149013</xdr:rowOff>
    </xdr:from>
    <xdr:to>
      <xdr:col>19</xdr:col>
      <xdr:colOff>184150</xdr:colOff>
      <xdr:row>44</xdr:row>
      <xdr:rowOff>79163</xdr:rowOff>
    </xdr:to>
    <xdr:sp macro="" textlink="">
      <xdr:nvSpPr>
        <xdr:cNvPr id="89" name="楕円 88"/>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90" name="テキスト ボックス 89"/>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157056</xdr:rowOff>
    </xdr:from>
    <xdr:to>
      <xdr:col>15</xdr:col>
      <xdr:colOff>133350</xdr:colOff>
      <xdr:row>44</xdr:row>
      <xdr:rowOff>87206</xdr:rowOff>
    </xdr:to>
    <xdr:sp macro="" textlink="">
      <xdr:nvSpPr>
        <xdr:cNvPr id="91" name="楕円 90"/>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71983</xdr:rowOff>
    </xdr:from>
    <xdr:ext cx="762000" cy="259045"/>
    <xdr:sp macro="" textlink="">
      <xdr:nvSpPr>
        <xdr:cNvPr id="92" name="テキスト ボックス 91"/>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6" name="テキスト ボックス 95"/>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近年、</a:t>
          </a:r>
          <a:r>
            <a:rPr kumimoji="1" lang="ja-JP" altLang="ja-JP" sz="1100">
              <a:solidFill>
                <a:schemeClr val="dk1"/>
              </a:solidFill>
              <a:effectLst/>
              <a:latin typeface="+mn-lt"/>
              <a:ea typeface="+mn-ea"/>
              <a:cs typeface="+mn-cs"/>
            </a:rPr>
            <a:t>公債費の増加に加え経常一般財源として、地方税及び地方交付税の減少により類似団体を上回っているが、Ｒ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年度は公債費の減少等</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年度は電源立地交付金を人件費に充当したことで</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％下回った。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しかし大桑橋整備事業（Ｈ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）庁舎建設事業（Ｒ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）等の大型事業実施のためＲ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程度までは公債費が大きくなるため経常収支比率が大きくなることが予想される。地方債の借換や繰上償還による利子償還金の縮減に努めるとともに、事務事業の更なる見直しを徹底し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65</xdr:row>
      <xdr:rowOff>17526</xdr:rowOff>
    </xdr:to>
    <xdr:cxnSp macro="">
      <xdr:nvCxnSpPr>
        <xdr:cNvPr id="129" name="直線コネクタ 128"/>
        <xdr:cNvCxnSpPr/>
      </xdr:nvCxnSpPr>
      <xdr:spPr>
        <a:xfrm flipV="1">
          <a:off x="4114800" y="10905998"/>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66</xdr:row>
      <xdr:rowOff>125984</xdr:rowOff>
    </xdr:to>
    <xdr:cxnSp macro="">
      <xdr:nvCxnSpPr>
        <xdr:cNvPr id="132" name="直線コネクタ 131"/>
        <xdr:cNvCxnSpPr/>
      </xdr:nvCxnSpPr>
      <xdr:spPr>
        <a:xfrm flipV="1">
          <a:off x="3225800" y="1116177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125984</xdr:rowOff>
    </xdr:to>
    <xdr:cxnSp macro="">
      <xdr:nvCxnSpPr>
        <xdr:cNvPr id="135" name="直線コネクタ 134"/>
        <xdr:cNvCxnSpPr/>
      </xdr:nvCxnSpPr>
      <xdr:spPr>
        <a:xfrm>
          <a:off x="2336800" y="113113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167132</xdr:rowOff>
    </xdr:to>
    <xdr:cxnSp macro="">
      <xdr:nvCxnSpPr>
        <xdr:cNvPr id="138" name="直線コネクタ 137"/>
        <xdr:cNvCxnSpPr/>
      </xdr:nvCxnSpPr>
      <xdr:spPr>
        <a:xfrm>
          <a:off x="1447800" y="1122934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8" name="楕円 147"/>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49"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0" name="楕円 149"/>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51" name="テキスト ボックス 150"/>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75184</xdr:rowOff>
    </xdr:from>
    <xdr:to>
      <xdr:col>15</xdr:col>
      <xdr:colOff>133350</xdr:colOff>
      <xdr:row>67</xdr:row>
      <xdr:rowOff>5334</xdr:rowOff>
    </xdr:to>
    <xdr:sp macro="" textlink="">
      <xdr:nvSpPr>
        <xdr:cNvPr id="152" name="楕円 151"/>
        <xdr:cNvSpPr/>
      </xdr:nvSpPr>
      <xdr:spPr>
        <a:xfrm>
          <a:off x="3175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53" name="テキスト ボックス 152"/>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4" name="楕円 153"/>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5" name="テキスト ボックス 154"/>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6" name="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7" name="テキスト ボックス 156"/>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を下回っているのは、一部事務組合の木曽広域連合で実施している業務に人件費及び物件費に関する要素が含まれていることが見込まれる。それらに関する部分については負担金として支出しているが、今後物件費の抑制についてさらなる努力が必要とな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106215</xdr:rowOff>
    </xdr:from>
    <xdr:to>
      <xdr:col>23</xdr:col>
      <xdr:colOff>133350</xdr:colOff>
      <xdr:row>80</xdr:row>
      <xdr:rowOff>157572</xdr:rowOff>
    </xdr:to>
    <xdr:cxnSp macro="">
      <xdr:nvCxnSpPr>
        <xdr:cNvPr id="192" name="直線コネクタ 191"/>
        <xdr:cNvCxnSpPr/>
      </xdr:nvCxnSpPr>
      <xdr:spPr>
        <a:xfrm>
          <a:off x="4114800" y="13822215"/>
          <a:ext cx="8382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69951</xdr:rowOff>
    </xdr:from>
    <xdr:to>
      <xdr:col>19</xdr:col>
      <xdr:colOff>133350</xdr:colOff>
      <xdr:row>80</xdr:row>
      <xdr:rowOff>106215</xdr:rowOff>
    </xdr:to>
    <xdr:cxnSp macro="">
      <xdr:nvCxnSpPr>
        <xdr:cNvPr id="195" name="直線コネクタ 194"/>
        <xdr:cNvCxnSpPr/>
      </xdr:nvCxnSpPr>
      <xdr:spPr>
        <a:xfrm>
          <a:off x="3225800" y="13785951"/>
          <a:ext cx="889000" cy="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50025</xdr:rowOff>
    </xdr:from>
    <xdr:to>
      <xdr:col>15</xdr:col>
      <xdr:colOff>82550</xdr:colOff>
      <xdr:row>80</xdr:row>
      <xdr:rowOff>69951</xdr:rowOff>
    </xdr:to>
    <xdr:cxnSp macro="">
      <xdr:nvCxnSpPr>
        <xdr:cNvPr id="198" name="直線コネクタ 197"/>
        <xdr:cNvCxnSpPr/>
      </xdr:nvCxnSpPr>
      <xdr:spPr>
        <a:xfrm>
          <a:off x="2336800" y="13766025"/>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22360</xdr:rowOff>
    </xdr:from>
    <xdr:to>
      <xdr:col>11</xdr:col>
      <xdr:colOff>31750</xdr:colOff>
      <xdr:row>80</xdr:row>
      <xdr:rowOff>50025</xdr:rowOff>
    </xdr:to>
    <xdr:cxnSp macro="">
      <xdr:nvCxnSpPr>
        <xdr:cNvPr id="201" name="直線コネクタ 200"/>
        <xdr:cNvCxnSpPr/>
      </xdr:nvCxnSpPr>
      <xdr:spPr>
        <a:xfrm>
          <a:off x="1447800" y="13738360"/>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106772</xdr:rowOff>
    </xdr:from>
    <xdr:to>
      <xdr:col>23</xdr:col>
      <xdr:colOff>184150</xdr:colOff>
      <xdr:row>81</xdr:row>
      <xdr:rowOff>36922</xdr:rowOff>
    </xdr:to>
    <xdr:sp macro="" textlink="">
      <xdr:nvSpPr>
        <xdr:cNvPr id="211" name="楕円 210"/>
        <xdr:cNvSpPr/>
      </xdr:nvSpPr>
      <xdr:spPr>
        <a:xfrm>
          <a:off x="4902200" y="138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123299</xdr:rowOff>
    </xdr:from>
    <xdr:ext cx="762000" cy="259045"/>
    <xdr:sp macro="" textlink="">
      <xdr:nvSpPr>
        <xdr:cNvPr id="212" name="人件費・物件費等の状況該当値テキスト"/>
        <xdr:cNvSpPr txBox="1"/>
      </xdr:nvSpPr>
      <xdr:spPr>
        <a:xfrm>
          <a:off x="5041900" y="1366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55415</xdr:rowOff>
    </xdr:from>
    <xdr:to>
      <xdr:col>19</xdr:col>
      <xdr:colOff>184150</xdr:colOff>
      <xdr:row>80</xdr:row>
      <xdr:rowOff>157015</xdr:rowOff>
    </xdr:to>
    <xdr:sp macro="" textlink="">
      <xdr:nvSpPr>
        <xdr:cNvPr id="213" name="楕円 212"/>
        <xdr:cNvSpPr/>
      </xdr:nvSpPr>
      <xdr:spPr>
        <a:xfrm>
          <a:off x="4064000" y="137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167192</xdr:rowOff>
    </xdr:from>
    <xdr:ext cx="736600" cy="259045"/>
    <xdr:sp macro="" textlink="">
      <xdr:nvSpPr>
        <xdr:cNvPr id="214" name="テキスト ボックス 213"/>
        <xdr:cNvSpPr txBox="1"/>
      </xdr:nvSpPr>
      <xdr:spPr>
        <a:xfrm>
          <a:off x="3733800" y="1354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19151</xdr:rowOff>
    </xdr:from>
    <xdr:to>
      <xdr:col>15</xdr:col>
      <xdr:colOff>133350</xdr:colOff>
      <xdr:row>80</xdr:row>
      <xdr:rowOff>120751</xdr:rowOff>
    </xdr:to>
    <xdr:sp macro="" textlink="">
      <xdr:nvSpPr>
        <xdr:cNvPr id="215" name="楕円 214"/>
        <xdr:cNvSpPr/>
      </xdr:nvSpPr>
      <xdr:spPr>
        <a:xfrm>
          <a:off x="3175000" y="13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130928</xdr:rowOff>
    </xdr:from>
    <xdr:ext cx="762000" cy="259045"/>
    <xdr:sp macro="" textlink="">
      <xdr:nvSpPr>
        <xdr:cNvPr id="216" name="テキスト ボックス 215"/>
        <xdr:cNvSpPr txBox="1"/>
      </xdr:nvSpPr>
      <xdr:spPr>
        <a:xfrm>
          <a:off x="2844800" y="1350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170675</xdr:rowOff>
    </xdr:from>
    <xdr:to>
      <xdr:col>11</xdr:col>
      <xdr:colOff>82550</xdr:colOff>
      <xdr:row>80</xdr:row>
      <xdr:rowOff>100825</xdr:rowOff>
    </xdr:to>
    <xdr:sp macro="" textlink="">
      <xdr:nvSpPr>
        <xdr:cNvPr id="217" name="楕円 216"/>
        <xdr:cNvSpPr/>
      </xdr:nvSpPr>
      <xdr:spPr>
        <a:xfrm>
          <a:off x="2286000" y="137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111002</xdr:rowOff>
    </xdr:from>
    <xdr:ext cx="762000" cy="259045"/>
    <xdr:sp macro="" textlink="">
      <xdr:nvSpPr>
        <xdr:cNvPr id="218" name="テキスト ボックス 217"/>
        <xdr:cNvSpPr txBox="1"/>
      </xdr:nvSpPr>
      <xdr:spPr>
        <a:xfrm>
          <a:off x="1955800" y="1348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143010</xdr:rowOff>
    </xdr:from>
    <xdr:to>
      <xdr:col>7</xdr:col>
      <xdr:colOff>31750</xdr:colOff>
      <xdr:row>80</xdr:row>
      <xdr:rowOff>73160</xdr:rowOff>
    </xdr:to>
    <xdr:sp macro="" textlink="">
      <xdr:nvSpPr>
        <xdr:cNvPr id="219" name="楕円 218"/>
        <xdr:cNvSpPr/>
      </xdr:nvSpPr>
      <xdr:spPr>
        <a:xfrm>
          <a:off x="1397000" y="13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83337</xdr:rowOff>
    </xdr:from>
    <xdr:ext cx="762000" cy="259045"/>
    <xdr:sp macro="" textlink="">
      <xdr:nvSpPr>
        <xdr:cNvPr id="220" name="テキスト ボックス 219"/>
        <xdr:cNvSpPr txBox="1"/>
      </xdr:nvSpPr>
      <xdr:spPr>
        <a:xfrm>
          <a:off x="1066800" y="134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年１月及び平成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年１月に職員の昇給をそれぞれ２号俸（計４号俸）抑制し人件費の削減に努めてきたが、類似団体を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％上回り、全国市町村平均をも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％上回っている。Ｒ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年度には行政組織の機構改革等を実施したため、前年度より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が、Ｒ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年度は変化はない。</a:t>
          </a:r>
          <a:r>
            <a:rPr kumimoji="1" lang="ja-JP" altLang="ja-JP" sz="1100">
              <a:solidFill>
                <a:schemeClr val="dk1"/>
              </a:solidFill>
              <a:effectLst/>
              <a:latin typeface="+mn-lt"/>
              <a:ea typeface="+mn-ea"/>
              <a:cs typeface="+mn-cs"/>
            </a:rPr>
            <a:t>地域の民間企業の平均給与の状況を踏まえ給与の適正化に努め、全国町村平均の水準まで段階的に低下させていく。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107104</xdr:rowOff>
    </xdr:from>
    <xdr:to>
      <xdr:col>81</xdr:col>
      <xdr:colOff>44450</xdr:colOff>
      <xdr:row>87</xdr:row>
      <xdr:rowOff>107104</xdr:rowOff>
    </xdr:to>
    <xdr:cxnSp macro="">
      <xdr:nvCxnSpPr>
        <xdr:cNvPr id="252" name="直線コネクタ 251"/>
        <xdr:cNvCxnSpPr/>
      </xdr:nvCxnSpPr>
      <xdr:spPr>
        <a:xfrm>
          <a:off x="16179800" y="15023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89</xdr:row>
      <xdr:rowOff>85937</xdr:rowOff>
    </xdr:to>
    <xdr:cxnSp macro="">
      <xdr:nvCxnSpPr>
        <xdr:cNvPr id="255" name="直線コネクタ 254"/>
        <xdr:cNvCxnSpPr/>
      </xdr:nvCxnSpPr>
      <xdr:spPr>
        <a:xfrm flipV="1">
          <a:off x="15290800" y="15023254"/>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85937</xdr:rowOff>
    </xdr:from>
    <xdr:to>
      <xdr:col>72</xdr:col>
      <xdr:colOff>203200</xdr:colOff>
      <xdr:row>89</xdr:row>
      <xdr:rowOff>134196</xdr:rowOff>
    </xdr:to>
    <xdr:cxnSp macro="">
      <xdr:nvCxnSpPr>
        <xdr:cNvPr id="258" name="直線コネクタ 257"/>
        <xdr:cNvCxnSpPr/>
      </xdr:nvCxnSpPr>
      <xdr:spPr>
        <a:xfrm flipV="1">
          <a:off x="14401800" y="153449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134196</xdr:rowOff>
    </xdr:from>
    <xdr:to>
      <xdr:col>68</xdr:col>
      <xdr:colOff>152400</xdr:colOff>
      <xdr:row>89</xdr:row>
      <xdr:rowOff>166370</xdr:rowOff>
    </xdr:to>
    <xdr:cxnSp macro="">
      <xdr:nvCxnSpPr>
        <xdr:cNvPr id="261" name="直線コネクタ 260"/>
        <xdr:cNvCxnSpPr/>
      </xdr:nvCxnSpPr>
      <xdr:spPr>
        <a:xfrm flipV="1">
          <a:off x="13512800" y="153932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56304</xdr:rowOff>
    </xdr:from>
    <xdr:to>
      <xdr:col>81</xdr:col>
      <xdr:colOff>95250</xdr:colOff>
      <xdr:row>87</xdr:row>
      <xdr:rowOff>157904</xdr:rowOff>
    </xdr:to>
    <xdr:sp macro="" textlink="">
      <xdr:nvSpPr>
        <xdr:cNvPr id="271" name="楕円 270"/>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28381</xdr:rowOff>
    </xdr:from>
    <xdr:ext cx="762000" cy="259045"/>
    <xdr:sp macro="" textlink="">
      <xdr:nvSpPr>
        <xdr:cNvPr id="272" name="給与水準   （国との比較）該当値テキスト"/>
        <xdr:cNvSpPr txBox="1"/>
      </xdr:nvSpPr>
      <xdr:spPr>
        <a:xfrm>
          <a:off x="17106900" y="14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3" name="楕円 272"/>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142681</xdr:rowOff>
    </xdr:from>
    <xdr:ext cx="736600" cy="259045"/>
    <xdr:sp macro="" textlink="">
      <xdr:nvSpPr>
        <xdr:cNvPr id="274" name="テキスト ボックス 273"/>
        <xdr:cNvSpPr txBox="1"/>
      </xdr:nvSpPr>
      <xdr:spPr>
        <a:xfrm>
          <a:off x="15798800" y="150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35137</xdr:rowOff>
    </xdr:from>
    <xdr:to>
      <xdr:col>73</xdr:col>
      <xdr:colOff>44450</xdr:colOff>
      <xdr:row>89</xdr:row>
      <xdr:rowOff>136737</xdr:rowOff>
    </xdr:to>
    <xdr:sp macro="" textlink="">
      <xdr:nvSpPr>
        <xdr:cNvPr id="275" name="楕円 274"/>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121514</xdr:rowOff>
    </xdr:from>
    <xdr:ext cx="762000" cy="259045"/>
    <xdr:sp macro="" textlink="">
      <xdr:nvSpPr>
        <xdr:cNvPr id="276" name="テキスト ボックス 275"/>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83396</xdr:rowOff>
    </xdr:from>
    <xdr:to>
      <xdr:col>68</xdr:col>
      <xdr:colOff>203200</xdr:colOff>
      <xdr:row>90</xdr:row>
      <xdr:rowOff>13546</xdr:rowOff>
    </xdr:to>
    <xdr:sp macro="" textlink="">
      <xdr:nvSpPr>
        <xdr:cNvPr id="277" name="楕円 276"/>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169773</xdr:rowOff>
    </xdr:from>
    <xdr:ext cx="762000" cy="259045"/>
    <xdr:sp macro="" textlink="">
      <xdr:nvSpPr>
        <xdr:cNvPr id="278" name="テキスト ボックス 277"/>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115570</xdr:rowOff>
    </xdr:from>
    <xdr:to>
      <xdr:col>64</xdr:col>
      <xdr:colOff>152400</xdr:colOff>
      <xdr:row>90</xdr:row>
      <xdr:rowOff>45720</xdr:rowOff>
    </xdr:to>
    <xdr:sp macro="" textlink="">
      <xdr:nvSpPr>
        <xdr:cNvPr id="279" name="楕円 278"/>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30497</xdr:rowOff>
    </xdr:from>
    <xdr:ext cx="762000" cy="259045"/>
    <xdr:sp macro="" textlink="">
      <xdr:nvSpPr>
        <xdr:cNvPr id="280" name="テキスト ボックス 279"/>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年度までの退職者不補充とし新規採用職員を抑制したことにより、</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類似団体を下回ってい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業務の多様化等により新規職員を退職者よりも多く採用することもあり、年々増加傾向に</a:t>
          </a:r>
          <a:r>
            <a:rPr kumimoji="1" lang="ja-JP" altLang="en-US" sz="1100">
              <a:solidFill>
                <a:schemeClr val="dk1"/>
              </a:solidFill>
              <a:effectLst/>
              <a:latin typeface="+mn-lt"/>
              <a:ea typeface="+mn-ea"/>
              <a:cs typeface="+mn-cs"/>
            </a:rPr>
            <a:t>あった</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類似団体平均値を上回</a:t>
          </a:r>
          <a:r>
            <a:rPr kumimoji="1" lang="ja-JP" altLang="en-US" sz="1100">
              <a:solidFill>
                <a:schemeClr val="dk1"/>
              </a:solidFill>
              <a:effectLst/>
              <a:latin typeface="+mn-lt"/>
              <a:ea typeface="+mn-ea"/>
              <a:cs typeface="+mn-cs"/>
            </a:rPr>
            <a:t>った。当村の定員管理状況は類似団体平均値とほぼ同数値であるが、差が広がらないように</a:t>
          </a:r>
          <a:r>
            <a:rPr kumimoji="1" lang="ja-JP" altLang="ja-JP" sz="1100">
              <a:solidFill>
                <a:schemeClr val="dk1"/>
              </a:solidFill>
              <a:effectLst/>
              <a:latin typeface="+mn-lt"/>
              <a:ea typeface="+mn-ea"/>
              <a:cs typeface="+mn-cs"/>
            </a:rPr>
            <a:t>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92361</xdr:rowOff>
    </xdr:from>
    <xdr:to>
      <xdr:col>81</xdr:col>
      <xdr:colOff>44450</xdr:colOff>
      <xdr:row>60</xdr:row>
      <xdr:rowOff>101611</xdr:rowOff>
    </xdr:to>
    <xdr:cxnSp macro="">
      <xdr:nvCxnSpPr>
        <xdr:cNvPr id="314" name="直線コネクタ 313"/>
        <xdr:cNvCxnSpPr/>
      </xdr:nvCxnSpPr>
      <xdr:spPr>
        <a:xfrm>
          <a:off x="16179800" y="10379361"/>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74263</xdr:rowOff>
    </xdr:from>
    <xdr:to>
      <xdr:col>77</xdr:col>
      <xdr:colOff>44450</xdr:colOff>
      <xdr:row>60</xdr:row>
      <xdr:rowOff>92361</xdr:rowOff>
    </xdr:to>
    <xdr:cxnSp macro="">
      <xdr:nvCxnSpPr>
        <xdr:cNvPr id="317" name="直線コネクタ 316"/>
        <xdr:cNvCxnSpPr/>
      </xdr:nvCxnSpPr>
      <xdr:spPr>
        <a:xfrm>
          <a:off x="15290800" y="103612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58981</xdr:rowOff>
    </xdr:from>
    <xdr:to>
      <xdr:col>72</xdr:col>
      <xdr:colOff>203200</xdr:colOff>
      <xdr:row>60</xdr:row>
      <xdr:rowOff>74263</xdr:rowOff>
    </xdr:to>
    <xdr:cxnSp macro="">
      <xdr:nvCxnSpPr>
        <xdr:cNvPr id="320" name="直線コネクタ 319"/>
        <xdr:cNvCxnSpPr/>
      </xdr:nvCxnSpPr>
      <xdr:spPr>
        <a:xfrm>
          <a:off x="14401800" y="10345981"/>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2" name="テキスト ボックス 321"/>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33041</xdr:rowOff>
    </xdr:from>
    <xdr:to>
      <xdr:col>68</xdr:col>
      <xdr:colOff>152400</xdr:colOff>
      <xdr:row>60</xdr:row>
      <xdr:rowOff>58981</xdr:rowOff>
    </xdr:to>
    <xdr:cxnSp macro="">
      <xdr:nvCxnSpPr>
        <xdr:cNvPr id="323" name="直線コネクタ 322"/>
        <xdr:cNvCxnSpPr/>
      </xdr:nvCxnSpPr>
      <xdr:spPr>
        <a:xfrm>
          <a:off x="13512800" y="10320041"/>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50811</xdr:rowOff>
    </xdr:from>
    <xdr:to>
      <xdr:col>81</xdr:col>
      <xdr:colOff>95250</xdr:colOff>
      <xdr:row>60</xdr:row>
      <xdr:rowOff>152411</xdr:rowOff>
    </xdr:to>
    <xdr:sp macro="" textlink="">
      <xdr:nvSpPr>
        <xdr:cNvPr id="333" name="楕円 332"/>
        <xdr:cNvSpPr/>
      </xdr:nvSpPr>
      <xdr:spPr>
        <a:xfrm>
          <a:off x="16967200" y="103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22888</xdr:rowOff>
    </xdr:from>
    <xdr:ext cx="762000" cy="259045"/>
    <xdr:sp macro="" textlink="">
      <xdr:nvSpPr>
        <xdr:cNvPr id="334" name="定員管理の状況該当値テキスト"/>
        <xdr:cNvSpPr txBox="1"/>
      </xdr:nvSpPr>
      <xdr:spPr>
        <a:xfrm>
          <a:off x="17106900" y="103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41561</xdr:rowOff>
    </xdr:from>
    <xdr:to>
      <xdr:col>77</xdr:col>
      <xdr:colOff>95250</xdr:colOff>
      <xdr:row>60</xdr:row>
      <xdr:rowOff>143161</xdr:rowOff>
    </xdr:to>
    <xdr:sp macro="" textlink="">
      <xdr:nvSpPr>
        <xdr:cNvPr id="335" name="楕円 334"/>
        <xdr:cNvSpPr/>
      </xdr:nvSpPr>
      <xdr:spPr>
        <a:xfrm>
          <a:off x="16129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153338</xdr:rowOff>
    </xdr:from>
    <xdr:ext cx="736600" cy="259045"/>
    <xdr:sp macro="" textlink="">
      <xdr:nvSpPr>
        <xdr:cNvPr id="336" name="テキスト ボックス 335"/>
        <xdr:cNvSpPr txBox="1"/>
      </xdr:nvSpPr>
      <xdr:spPr>
        <a:xfrm>
          <a:off x="15798800" y="1009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23463</xdr:rowOff>
    </xdr:from>
    <xdr:to>
      <xdr:col>73</xdr:col>
      <xdr:colOff>44450</xdr:colOff>
      <xdr:row>60</xdr:row>
      <xdr:rowOff>125063</xdr:rowOff>
    </xdr:to>
    <xdr:sp macro="" textlink="">
      <xdr:nvSpPr>
        <xdr:cNvPr id="337" name="楕円 336"/>
        <xdr:cNvSpPr/>
      </xdr:nvSpPr>
      <xdr:spPr>
        <a:xfrm>
          <a:off x="152400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135240</xdr:rowOff>
    </xdr:from>
    <xdr:ext cx="762000" cy="259045"/>
    <xdr:sp macro="" textlink="">
      <xdr:nvSpPr>
        <xdr:cNvPr id="338" name="テキスト ボックス 337"/>
        <xdr:cNvSpPr txBox="1"/>
      </xdr:nvSpPr>
      <xdr:spPr>
        <a:xfrm>
          <a:off x="14909800" y="100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8181</xdr:rowOff>
    </xdr:from>
    <xdr:to>
      <xdr:col>68</xdr:col>
      <xdr:colOff>203200</xdr:colOff>
      <xdr:row>60</xdr:row>
      <xdr:rowOff>109781</xdr:rowOff>
    </xdr:to>
    <xdr:sp macro="" textlink="">
      <xdr:nvSpPr>
        <xdr:cNvPr id="339" name="楕円 338"/>
        <xdr:cNvSpPr/>
      </xdr:nvSpPr>
      <xdr:spPr>
        <a:xfrm>
          <a:off x="14351000" y="102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119958</xdr:rowOff>
    </xdr:from>
    <xdr:ext cx="762000" cy="259045"/>
    <xdr:sp macro="" textlink="">
      <xdr:nvSpPr>
        <xdr:cNvPr id="340" name="テキスト ボックス 339"/>
        <xdr:cNvSpPr txBox="1"/>
      </xdr:nvSpPr>
      <xdr:spPr>
        <a:xfrm>
          <a:off x="14020800" y="1006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153691</xdr:rowOff>
    </xdr:from>
    <xdr:to>
      <xdr:col>64</xdr:col>
      <xdr:colOff>152400</xdr:colOff>
      <xdr:row>60</xdr:row>
      <xdr:rowOff>83841</xdr:rowOff>
    </xdr:to>
    <xdr:sp macro="" textlink="">
      <xdr:nvSpPr>
        <xdr:cNvPr id="341" name="楕円 340"/>
        <xdr:cNvSpPr/>
      </xdr:nvSpPr>
      <xdr:spPr>
        <a:xfrm>
          <a:off x="13462000" y="10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94018</xdr:rowOff>
    </xdr:from>
    <xdr:ext cx="762000" cy="259045"/>
    <xdr:sp macro="" textlink="">
      <xdr:nvSpPr>
        <xdr:cNvPr id="342" name="テキスト ボックス 341"/>
        <xdr:cNvSpPr txBox="1"/>
      </xdr:nvSpPr>
      <xdr:spPr>
        <a:xfrm>
          <a:off x="13131800" y="1003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過去に借入れた大型事業に伴う過疎対策事業及び辺地対策事業</a:t>
          </a:r>
          <a:r>
            <a:rPr kumimoji="1" lang="ja-JP" altLang="en-US" sz="1100">
              <a:solidFill>
                <a:schemeClr val="dk1"/>
              </a:solidFill>
              <a:effectLst/>
              <a:latin typeface="+mn-lt"/>
              <a:ea typeface="+mn-ea"/>
              <a:cs typeface="+mn-cs"/>
            </a:rPr>
            <a:t>等の地方債残高が減少したため</a:t>
          </a:r>
          <a:r>
            <a:rPr kumimoji="1" lang="ja-JP" altLang="ja-JP" sz="1100">
              <a:solidFill>
                <a:schemeClr val="dk1"/>
              </a:solidFill>
              <a:effectLst/>
              <a:latin typeface="+mn-lt"/>
              <a:ea typeface="+mn-ea"/>
              <a:cs typeface="+mn-cs"/>
            </a:rPr>
            <a:t>、前年度から数値</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。しかし類似団体平均を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、今後も庁舎建設事業の</a:t>
          </a:r>
          <a:r>
            <a:rPr kumimoji="1" lang="ja-JP" altLang="en-US" sz="1100">
              <a:solidFill>
                <a:schemeClr val="dk1"/>
              </a:solidFill>
              <a:effectLst/>
              <a:latin typeface="+mn-lt"/>
              <a:ea typeface="+mn-ea"/>
              <a:cs typeface="+mn-cs"/>
            </a:rPr>
            <a:t>公共施設適正管理推進事業債の償還</a:t>
          </a:r>
          <a:r>
            <a:rPr kumimoji="1" lang="ja-JP" altLang="ja-JP" sz="1100">
              <a:solidFill>
                <a:schemeClr val="dk1"/>
              </a:solidFill>
              <a:effectLst/>
              <a:latin typeface="+mn-lt"/>
              <a:ea typeface="+mn-ea"/>
              <a:cs typeface="+mn-cs"/>
            </a:rPr>
            <a:t>が控えていることから、実施事業の緊急性・必要性を峻別し新規発行債の抑制に努める。また、場合によっては繰上償還を実施して実質公債費比率の抑制に努める。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63077</xdr:rowOff>
    </xdr:to>
    <xdr:cxnSp macro="">
      <xdr:nvCxnSpPr>
        <xdr:cNvPr id="375" name="直線コネクタ 374"/>
        <xdr:cNvCxnSpPr/>
      </xdr:nvCxnSpPr>
      <xdr:spPr>
        <a:xfrm flipV="1">
          <a:off x="16179800" y="74273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63077</xdr:rowOff>
    </xdr:to>
    <xdr:cxnSp macro="">
      <xdr:nvCxnSpPr>
        <xdr:cNvPr id="378" name="直線コネクタ 377"/>
        <xdr:cNvCxnSpPr/>
      </xdr:nvCxnSpPr>
      <xdr:spPr>
        <a:xfrm>
          <a:off x="15290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63077</xdr:rowOff>
    </xdr:to>
    <xdr:cxnSp macro="">
      <xdr:nvCxnSpPr>
        <xdr:cNvPr id="381" name="直線コネクタ 380"/>
        <xdr:cNvCxnSpPr/>
      </xdr:nvCxnSpPr>
      <xdr:spPr>
        <a:xfrm>
          <a:off x="14401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3" name="テキスト ボックス 382"/>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6773</xdr:rowOff>
    </xdr:to>
    <xdr:cxnSp macro="">
      <xdr:nvCxnSpPr>
        <xdr:cNvPr id="384" name="直線コネクタ 383"/>
        <xdr:cNvCxnSpPr/>
      </xdr:nvCxnSpPr>
      <xdr:spPr>
        <a:xfrm>
          <a:off x="13512800" y="73228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4" name="楕円 393"/>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395"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396" name="楕円 395"/>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397" name="テキスト ボックス 396"/>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398" name="楕円 397"/>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399" name="テキスト ボックス 398"/>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0" name="楕円 399"/>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1" name="テキスト ボックス 400"/>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2" name="楕円 401"/>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3" name="テキスト ボックス 40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過去に実施した道路橋梁事業等の大型事業に伴う起債</a:t>
          </a:r>
          <a:r>
            <a:rPr kumimoji="1" lang="ja-JP" altLang="en-US" sz="1100">
              <a:solidFill>
                <a:schemeClr val="dk1"/>
              </a:solidFill>
              <a:effectLst/>
              <a:latin typeface="+mn-lt"/>
              <a:ea typeface="+mn-ea"/>
              <a:cs typeface="+mn-cs"/>
            </a:rPr>
            <a:t>及び上</a:t>
          </a:r>
          <a:r>
            <a:rPr kumimoji="1" lang="ja-JP" altLang="ja-JP" sz="1100">
              <a:solidFill>
                <a:schemeClr val="dk1"/>
              </a:solidFill>
              <a:effectLst/>
              <a:latin typeface="+mn-lt"/>
              <a:ea typeface="+mn-ea"/>
              <a:cs typeface="+mn-cs"/>
            </a:rPr>
            <a:t>下水道事業に伴う企業会計への公債費分操出金により類似団体及び全国平均を上回って</a:t>
          </a:r>
          <a:r>
            <a:rPr kumimoji="1" lang="ja-JP" altLang="en-US" sz="1100">
              <a:solidFill>
                <a:schemeClr val="dk1"/>
              </a:solidFill>
              <a:effectLst/>
              <a:latin typeface="+mn-lt"/>
              <a:ea typeface="+mn-ea"/>
              <a:cs typeface="+mn-cs"/>
            </a:rPr>
            <a:t>おり、さらにＲ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庁舎建設に伴い庁舎建設基金を</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億円取崩したため、Ｒ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大幅に上昇した。</a:t>
          </a:r>
          <a:r>
            <a:rPr kumimoji="1" lang="ja-JP" altLang="ja-JP" sz="1100">
              <a:solidFill>
                <a:schemeClr val="dk1"/>
              </a:solidFill>
              <a:effectLst/>
              <a:latin typeface="+mn-lt"/>
              <a:ea typeface="+mn-ea"/>
              <a:cs typeface="+mn-cs"/>
            </a:rPr>
            <a:t>今後、実施事業を峻別し新規発行債の抑制に努めるとともに、地方債の繰上償還や基金積み立ても検討していく。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77364</xdr:rowOff>
    </xdr:from>
    <xdr:to>
      <xdr:col>81</xdr:col>
      <xdr:colOff>44450</xdr:colOff>
      <xdr:row>21</xdr:row>
      <xdr:rowOff>51117</xdr:rowOff>
    </xdr:to>
    <xdr:cxnSp macro="">
      <xdr:nvCxnSpPr>
        <xdr:cNvPr id="437" name="直線コネクタ 436"/>
        <xdr:cNvCxnSpPr/>
      </xdr:nvCxnSpPr>
      <xdr:spPr>
        <a:xfrm>
          <a:off x="16179800" y="2992014"/>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21061</xdr:rowOff>
    </xdr:from>
    <xdr:to>
      <xdr:col>77</xdr:col>
      <xdr:colOff>44450</xdr:colOff>
      <xdr:row>17</xdr:row>
      <xdr:rowOff>77364</xdr:rowOff>
    </xdr:to>
    <xdr:cxnSp macro="">
      <xdr:nvCxnSpPr>
        <xdr:cNvPr id="440" name="直線コネクタ 439"/>
        <xdr:cNvCxnSpPr/>
      </xdr:nvCxnSpPr>
      <xdr:spPr>
        <a:xfrm>
          <a:off x="15290800" y="2935711"/>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136208</xdr:rowOff>
    </xdr:from>
    <xdr:to>
      <xdr:col>72</xdr:col>
      <xdr:colOff>203200</xdr:colOff>
      <xdr:row>17</xdr:row>
      <xdr:rowOff>21061</xdr:rowOff>
    </xdr:to>
    <xdr:cxnSp macro="">
      <xdr:nvCxnSpPr>
        <xdr:cNvPr id="443" name="直線コネクタ 442"/>
        <xdr:cNvCxnSpPr/>
      </xdr:nvCxnSpPr>
      <xdr:spPr>
        <a:xfrm>
          <a:off x="14401800" y="287940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136208</xdr:rowOff>
    </xdr:from>
    <xdr:to>
      <xdr:col>68</xdr:col>
      <xdr:colOff>152400</xdr:colOff>
      <xdr:row>17</xdr:row>
      <xdr:rowOff>41169</xdr:rowOff>
    </xdr:to>
    <xdr:cxnSp macro="">
      <xdr:nvCxnSpPr>
        <xdr:cNvPr id="446" name="直線コネクタ 445"/>
        <xdr:cNvCxnSpPr/>
      </xdr:nvCxnSpPr>
      <xdr:spPr>
        <a:xfrm flipV="1">
          <a:off x="13512800" y="287940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317</xdr:rowOff>
    </xdr:from>
    <xdr:to>
      <xdr:col>81</xdr:col>
      <xdr:colOff>95250</xdr:colOff>
      <xdr:row>21</xdr:row>
      <xdr:rowOff>101917</xdr:rowOff>
    </xdr:to>
    <xdr:sp macro="" textlink="">
      <xdr:nvSpPr>
        <xdr:cNvPr id="456" name="楕円 455"/>
        <xdr:cNvSpPr/>
      </xdr:nvSpPr>
      <xdr:spPr>
        <a:xfrm>
          <a:off x="16967200" y="36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143844</xdr:rowOff>
    </xdr:from>
    <xdr:ext cx="762000" cy="259045"/>
    <xdr:sp macro="" textlink="">
      <xdr:nvSpPr>
        <xdr:cNvPr id="457" name="将来負担の状況該当値テキスト"/>
        <xdr:cNvSpPr txBox="1"/>
      </xdr:nvSpPr>
      <xdr:spPr>
        <a:xfrm>
          <a:off x="17106900" y="35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26564</xdr:rowOff>
    </xdr:from>
    <xdr:to>
      <xdr:col>77</xdr:col>
      <xdr:colOff>95250</xdr:colOff>
      <xdr:row>17</xdr:row>
      <xdr:rowOff>128164</xdr:rowOff>
    </xdr:to>
    <xdr:sp macro="" textlink="">
      <xdr:nvSpPr>
        <xdr:cNvPr id="458" name="楕円 457"/>
        <xdr:cNvSpPr/>
      </xdr:nvSpPr>
      <xdr:spPr>
        <a:xfrm>
          <a:off x="16129000" y="29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112941</xdr:rowOff>
    </xdr:from>
    <xdr:ext cx="736600" cy="259045"/>
    <xdr:sp macro="" textlink="">
      <xdr:nvSpPr>
        <xdr:cNvPr id="459" name="テキスト ボックス 458"/>
        <xdr:cNvSpPr txBox="1"/>
      </xdr:nvSpPr>
      <xdr:spPr>
        <a:xfrm>
          <a:off x="15798800" y="3027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141711</xdr:rowOff>
    </xdr:from>
    <xdr:to>
      <xdr:col>73</xdr:col>
      <xdr:colOff>44450</xdr:colOff>
      <xdr:row>17</xdr:row>
      <xdr:rowOff>71861</xdr:rowOff>
    </xdr:to>
    <xdr:sp macro="" textlink="">
      <xdr:nvSpPr>
        <xdr:cNvPr id="460" name="楕円 459"/>
        <xdr:cNvSpPr/>
      </xdr:nvSpPr>
      <xdr:spPr>
        <a:xfrm>
          <a:off x="15240000" y="2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56638</xdr:rowOff>
    </xdr:from>
    <xdr:ext cx="762000" cy="259045"/>
    <xdr:sp macro="" textlink="">
      <xdr:nvSpPr>
        <xdr:cNvPr id="461" name="テキスト ボックス 460"/>
        <xdr:cNvSpPr txBox="1"/>
      </xdr:nvSpPr>
      <xdr:spPr>
        <a:xfrm>
          <a:off x="14909800" y="2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85408</xdr:rowOff>
    </xdr:from>
    <xdr:to>
      <xdr:col>68</xdr:col>
      <xdr:colOff>203200</xdr:colOff>
      <xdr:row>17</xdr:row>
      <xdr:rowOff>15558</xdr:rowOff>
    </xdr:to>
    <xdr:sp macro="" textlink="">
      <xdr:nvSpPr>
        <xdr:cNvPr id="462" name="楕円 461"/>
        <xdr:cNvSpPr/>
      </xdr:nvSpPr>
      <xdr:spPr>
        <a:xfrm>
          <a:off x="14351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335</xdr:rowOff>
    </xdr:from>
    <xdr:ext cx="762000" cy="259045"/>
    <xdr:sp macro="" textlink="">
      <xdr:nvSpPr>
        <xdr:cNvPr id="463" name="テキスト ボックス 462"/>
        <xdr:cNvSpPr txBox="1"/>
      </xdr:nvSpPr>
      <xdr:spPr>
        <a:xfrm>
          <a:off x="14020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161819</xdr:rowOff>
    </xdr:from>
    <xdr:to>
      <xdr:col>64</xdr:col>
      <xdr:colOff>152400</xdr:colOff>
      <xdr:row>17</xdr:row>
      <xdr:rowOff>91969</xdr:rowOff>
    </xdr:to>
    <xdr:sp macro="" textlink="">
      <xdr:nvSpPr>
        <xdr:cNvPr id="464" name="楕円 463"/>
        <xdr:cNvSpPr/>
      </xdr:nvSpPr>
      <xdr:spPr>
        <a:xfrm>
          <a:off x="13462000" y="29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76746</xdr:rowOff>
    </xdr:from>
    <xdr:ext cx="762000" cy="259045"/>
    <xdr:sp macro="" textlink="">
      <xdr:nvSpPr>
        <xdr:cNvPr id="465" name="テキスト ボックス 464"/>
        <xdr:cNvSpPr txBox="1"/>
      </xdr:nvSpPr>
      <xdr:spPr>
        <a:xfrm>
          <a:off x="13131800" y="299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3,487
3,418
234.47
5,912,763
5,712,603
116,724
2,508,362
6,308,566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類似団体と比較すると人件費に係る経常収支比率は低くなっているが、要因として木曽広域連合で行っている事業に人件費が含まれていることが見込まれる。</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年度は育休を取得する職員が例年より多かったため、</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％減少した。今後は</a:t>
          </a:r>
          <a:r>
            <a:rPr kumimoji="1" lang="ja-JP" altLang="ja-JP" sz="1100">
              <a:solidFill>
                <a:schemeClr val="dk1"/>
              </a:solidFill>
              <a:effectLst/>
              <a:latin typeface="+mn-lt"/>
              <a:ea typeface="+mn-ea"/>
              <a:cs typeface="+mn-cs"/>
            </a:rPr>
            <a:t>会計年度任用職員制度の導入により人件費が増加する可能性がある</a:t>
          </a:r>
          <a:r>
            <a:rPr kumimoji="1" lang="ja-JP" altLang="en-US" sz="1100">
              <a:solidFill>
                <a:schemeClr val="dk1"/>
              </a:solidFill>
              <a:effectLst/>
              <a:latin typeface="+mn-lt"/>
              <a:ea typeface="+mn-ea"/>
              <a:cs typeface="+mn-cs"/>
            </a:rPr>
            <a:t>が、これまでどおり</a:t>
          </a:r>
          <a:r>
            <a:rPr kumimoji="1" lang="ja-JP" altLang="ja-JP" sz="1100">
              <a:solidFill>
                <a:schemeClr val="dk1"/>
              </a:solidFill>
              <a:effectLst/>
              <a:latin typeface="+mn-lt"/>
              <a:ea typeface="+mn-ea"/>
              <a:cs typeface="+mn-cs"/>
            </a:rPr>
            <a:t>人件費の抑制（退職者がいない年度には新規採用をしない等）に努める。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37</xdr:row>
      <xdr:rowOff>15422</xdr:rowOff>
    </xdr:to>
    <xdr:cxnSp macro="">
      <xdr:nvCxnSpPr>
        <xdr:cNvPr id="68" name="直線コネクタ 67"/>
        <xdr:cNvCxnSpPr/>
      </xdr:nvCxnSpPr>
      <xdr:spPr>
        <a:xfrm flipV="1">
          <a:off x="3987800" y="61522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15422</xdr:rowOff>
    </xdr:from>
    <xdr:to>
      <xdr:col>19</xdr:col>
      <xdr:colOff>187325</xdr:colOff>
      <xdr:row>37</xdr:row>
      <xdr:rowOff>15422</xdr:rowOff>
    </xdr:to>
    <xdr:cxnSp macro="">
      <xdr:nvCxnSpPr>
        <xdr:cNvPr id="71" name="直線コネクタ 70"/>
        <xdr:cNvCxnSpPr/>
      </xdr:nvCxnSpPr>
      <xdr:spPr>
        <a:xfrm>
          <a:off x="3098800" y="635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23586</xdr:rowOff>
    </xdr:from>
    <xdr:to>
      <xdr:col>15</xdr:col>
      <xdr:colOff>98425</xdr:colOff>
      <xdr:row>37</xdr:row>
      <xdr:rowOff>15422</xdr:rowOff>
    </xdr:to>
    <xdr:cxnSp macro="">
      <xdr:nvCxnSpPr>
        <xdr:cNvPr id="74" name="直線コネクタ 73"/>
        <xdr:cNvCxnSpPr/>
      </xdr:nvCxnSpPr>
      <xdr:spPr>
        <a:xfrm>
          <a:off x="2209800" y="61957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23586</xdr:rowOff>
    </xdr:to>
    <xdr:cxnSp macro="">
      <xdr:nvCxnSpPr>
        <xdr:cNvPr id="77" name="直線コネクタ 76"/>
        <xdr:cNvCxnSpPr/>
      </xdr:nvCxnSpPr>
      <xdr:spPr>
        <a:xfrm>
          <a:off x="1320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136072</xdr:rowOff>
    </xdr:from>
    <xdr:to>
      <xdr:col>20</xdr:col>
      <xdr:colOff>38100</xdr:colOff>
      <xdr:row>37</xdr:row>
      <xdr:rowOff>66222</xdr:rowOff>
    </xdr:to>
    <xdr:sp macro="" textlink="">
      <xdr:nvSpPr>
        <xdr:cNvPr id="89" name="楕円 88"/>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76399</xdr:rowOff>
    </xdr:from>
    <xdr:ext cx="736600" cy="259045"/>
    <xdr:sp macro="" textlink="">
      <xdr:nvSpPr>
        <xdr:cNvPr id="90" name="テキスト ボックス 89"/>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136072</xdr:rowOff>
    </xdr:from>
    <xdr:to>
      <xdr:col>15</xdr:col>
      <xdr:colOff>149225</xdr:colOff>
      <xdr:row>37</xdr:row>
      <xdr:rowOff>66222</xdr:rowOff>
    </xdr:to>
    <xdr:sp macro="" textlink="">
      <xdr:nvSpPr>
        <xdr:cNvPr id="91" name="楕円 90"/>
        <xdr:cNvSpPr/>
      </xdr:nvSpPr>
      <xdr:spPr>
        <a:xfrm>
          <a:off x="3048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92" name="テキスト ボックス 91"/>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84563</xdr:rowOff>
    </xdr:from>
    <xdr:ext cx="762000" cy="259045"/>
    <xdr:sp macro="" textlink="">
      <xdr:nvSpPr>
        <xdr:cNvPr id="94" name="テキスト ボックス 93"/>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おり、保有</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減価償却率は比較的低水準である。</a:t>
          </a:r>
          <a:r>
            <a:rPr kumimoji="1" lang="ja-JP" altLang="ja-JP" sz="1100">
              <a:solidFill>
                <a:schemeClr val="dk1"/>
              </a:solidFill>
              <a:effectLst/>
              <a:latin typeface="+mn-lt"/>
              <a:ea typeface="+mn-ea"/>
              <a:cs typeface="+mn-cs"/>
            </a:rPr>
            <a:t>維持管理費については個別施設計画をもとに</a:t>
          </a:r>
          <a:r>
            <a:rPr kumimoji="1" lang="ja-JP" altLang="en-US" sz="1100">
              <a:solidFill>
                <a:schemeClr val="dk1"/>
              </a:solidFill>
              <a:effectLst/>
              <a:latin typeface="+mn-lt"/>
              <a:ea typeface="+mn-ea"/>
              <a:cs typeface="+mn-cs"/>
            </a:rPr>
            <a:t>公共施設</a:t>
          </a:r>
          <a:r>
            <a:rPr kumimoji="1" lang="ja-JP" altLang="ja-JP" sz="1100">
              <a:solidFill>
                <a:schemeClr val="dk1"/>
              </a:solidFill>
              <a:effectLst/>
              <a:latin typeface="+mn-lt"/>
              <a:ea typeface="+mn-ea"/>
              <a:cs typeface="+mn-cs"/>
            </a:rPr>
            <a:t>総合管理計画に反映させ、今後施設管理のあり方を検討する中で、順次統廃合を図り施設保有度を適正に管理して維持管理費を抑制する必要がある。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58420</xdr:rowOff>
    </xdr:to>
    <xdr:cxnSp macro="">
      <xdr:nvCxnSpPr>
        <xdr:cNvPr id="126" name="直線コネクタ 125"/>
        <xdr:cNvCxnSpPr/>
      </xdr:nvCxnSpPr>
      <xdr:spPr>
        <a:xfrm flipV="1">
          <a:off x="15671800" y="2787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145288</xdr:rowOff>
    </xdr:to>
    <xdr:cxnSp macro="">
      <xdr:nvCxnSpPr>
        <xdr:cNvPr id="129" name="直線コネクタ 128"/>
        <xdr:cNvCxnSpPr/>
      </xdr:nvCxnSpPr>
      <xdr:spPr>
        <a:xfrm flipV="1">
          <a:off x="14782800" y="28016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145288</xdr:rowOff>
    </xdr:to>
    <xdr:cxnSp macro="">
      <xdr:nvCxnSpPr>
        <xdr:cNvPr id="132" name="直線コネクタ 131"/>
        <xdr:cNvCxnSpPr/>
      </xdr:nvCxnSpPr>
      <xdr:spPr>
        <a:xfrm>
          <a:off x="13893800" y="2829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85852</xdr:rowOff>
    </xdr:to>
    <xdr:cxnSp macro="">
      <xdr:nvCxnSpPr>
        <xdr:cNvPr id="135" name="直線コネクタ 134"/>
        <xdr:cNvCxnSpPr/>
      </xdr:nvCxnSpPr>
      <xdr:spPr>
        <a:xfrm>
          <a:off x="13004800" y="2810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5" name="楕円 144"/>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6" name="物件費該当値テキスト"/>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7" name="楕円 146"/>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8" name="テキスト ボックス 147"/>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9" name="楕円 148"/>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50" name="テキスト ボックス 14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1" name="楕円 150"/>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2" name="テキスト ボックス 151"/>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3" name="楕円 152"/>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4" name="テキスト ボックス 153"/>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扶助費の比率が前年度から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％減少した。主な要因は</a:t>
          </a:r>
          <a:r>
            <a:rPr kumimoji="1" lang="ja-JP" altLang="en-US" sz="1100">
              <a:solidFill>
                <a:schemeClr val="dk1"/>
              </a:solidFill>
              <a:effectLst/>
              <a:latin typeface="+mn-lt"/>
              <a:ea typeface="+mn-ea"/>
              <a:cs typeface="+mn-cs"/>
            </a:rPr>
            <a:t>児童福祉費（単独）</a:t>
          </a:r>
          <a:r>
            <a:rPr kumimoji="1" lang="ja-JP" altLang="ja-JP" sz="1100">
              <a:solidFill>
                <a:schemeClr val="dk1"/>
              </a:solidFill>
              <a:effectLst/>
              <a:latin typeface="+mn-lt"/>
              <a:ea typeface="+mn-ea"/>
              <a:cs typeface="+mn-cs"/>
            </a:rPr>
            <a:t>の減少によるものである。今後、</a:t>
          </a:r>
          <a:r>
            <a:rPr kumimoji="1" lang="ja-JP" altLang="en-US" sz="1100">
              <a:solidFill>
                <a:schemeClr val="dk1"/>
              </a:solidFill>
              <a:effectLst/>
              <a:latin typeface="+mn-lt"/>
              <a:ea typeface="+mn-ea"/>
              <a:cs typeface="+mn-cs"/>
            </a:rPr>
            <a:t>類似団体や全国自治体の</a:t>
          </a:r>
          <a:r>
            <a:rPr kumimoji="1" lang="ja-JP" altLang="ja-JP" sz="1100">
              <a:solidFill>
                <a:schemeClr val="dk1"/>
              </a:solidFill>
              <a:effectLst/>
              <a:latin typeface="+mn-lt"/>
              <a:ea typeface="+mn-ea"/>
              <a:cs typeface="+mn-cs"/>
            </a:rPr>
            <a:t>動向を見ながら対策を検討して、財政を圧迫するような事態とならないよう努める。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46990</xdr:rowOff>
    </xdr:to>
    <xdr:cxnSp macro="">
      <xdr:nvCxnSpPr>
        <xdr:cNvPr id="184" name="直線コネクタ 183"/>
        <xdr:cNvCxnSpPr/>
      </xdr:nvCxnSpPr>
      <xdr:spPr>
        <a:xfrm flipV="1">
          <a:off x="3987800" y="975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115570</xdr:rowOff>
    </xdr:to>
    <xdr:cxnSp macro="">
      <xdr:nvCxnSpPr>
        <xdr:cNvPr id="187" name="直線コネクタ 186"/>
        <xdr:cNvCxnSpPr/>
      </xdr:nvCxnSpPr>
      <xdr:spPr>
        <a:xfrm flipV="1">
          <a:off x="3098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57</xdr:row>
      <xdr:rowOff>115570</xdr:rowOff>
    </xdr:to>
    <xdr:cxnSp macro="">
      <xdr:nvCxnSpPr>
        <xdr:cNvPr id="190" name="直線コネクタ 189"/>
        <xdr:cNvCxnSpPr/>
      </xdr:nvCxnSpPr>
      <xdr:spPr>
        <a:xfrm>
          <a:off x="2209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58</xdr:row>
      <xdr:rowOff>35560</xdr:rowOff>
    </xdr:to>
    <xdr:cxnSp macro="">
      <xdr:nvCxnSpPr>
        <xdr:cNvPr id="193" name="直線コネクタ 192"/>
        <xdr:cNvCxnSpPr/>
      </xdr:nvCxnSpPr>
      <xdr:spPr>
        <a:xfrm flipV="1">
          <a:off x="1320800" y="9865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195" name="テキスト ボックス 194"/>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3" name="楕円 202"/>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115587</xdr:rowOff>
    </xdr:from>
    <xdr:ext cx="762000" cy="259045"/>
    <xdr:sp macro="" textlink="">
      <xdr:nvSpPr>
        <xdr:cNvPr id="204" name="扶助費該当値テキスト"/>
        <xdr:cNvSpPr txBox="1"/>
      </xdr:nvSpPr>
      <xdr:spPr>
        <a:xfrm>
          <a:off x="4914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5" name="楕円 204"/>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06" name="テキスト ボックス 205"/>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7" name="楕円 206"/>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8" name="テキスト ボックス 207"/>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9" name="楕円 208"/>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10" name="テキスト ボックス 209"/>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1" name="楕円 210"/>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2" name="テキスト ボックス 211"/>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その他の比率が類似団体平均を上回っているのは、操出金が主な要因である。特に</a:t>
          </a:r>
          <a:r>
            <a:rPr kumimoji="1" lang="ja-JP" altLang="en-US" sz="1100">
              <a:solidFill>
                <a:schemeClr val="dk1"/>
              </a:solidFill>
              <a:effectLst/>
              <a:latin typeface="+mn-lt"/>
              <a:ea typeface="+mn-ea"/>
              <a:cs typeface="+mn-cs"/>
            </a:rPr>
            <a:t>上下</a:t>
          </a:r>
          <a:r>
            <a:rPr kumimoji="1" lang="ja-JP" altLang="ja-JP" sz="1100">
              <a:solidFill>
                <a:schemeClr val="dk1"/>
              </a:solidFill>
              <a:effectLst/>
              <a:latin typeface="+mn-lt"/>
              <a:ea typeface="+mn-ea"/>
              <a:cs typeface="+mn-cs"/>
            </a:rPr>
            <a:t>水道事業に伴う企業会計への操出金が多額であるが、元利償還金のピーク平成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年度以降は減少傾向にある。今後施設管理における経費の節減と、水道料金の見直しにより健全な経営を図り、操出金の抑制に努める。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33274</xdr:rowOff>
    </xdr:to>
    <xdr:cxnSp macro="">
      <xdr:nvCxnSpPr>
        <xdr:cNvPr id="242" name="直線コネクタ 241"/>
        <xdr:cNvCxnSpPr/>
      </xdr:nvCxnSpPr>
      <xdr:spPr>
        <a:xfrm flipV="1">
          <a:off x="15671800" y="97419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33274</xdr:rowOff>
    </xdr:from>
    <xdr:to>
      <xdr:col>78</xdr:col>
      <xdr:colOff>69850</xdr:colOff>
      <xdr:row>57</xdr:row>
      <xdr:rowOff>78994</xdr:rowOff>
    </xdr:to>
    <xdr:cxnSp macro="">
      <xdr:nvCxnSpPr>
        <xdr:cNvPr id="245" name="直線コネクタ 244"/>
        <xdr:cNvCxnSpPr/>
      </xdr:nvCxnSpPr>
      <xdr:spPr>
        <a:xfrm flipV="1">
          <a:off x="14782800" y="9805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92710</xdr:rowOff>
    </xdr:to>
    <xdr:cxnSp macro="">
      <xdr:nvCxnSpPr>
        <xdr:cNvPr id="248" name="直線コネクタ 247"/>
        <xdr:cNvCxnSpPr/>
      </xdr:nvCxnSpPr>
      <xdr:spPr>
        <a:xfrm flipV="1">
          <a:off x="13893800" y="9851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92710</xdr:rowOff>
    </xdr:to>
    <xdr:cxnSp macro="">
      <xdr:nvCxnSpPr>
        <xdr:cNvPr id="251" name="直線コネクタ 250"/>
        <xdr:cNvCxnSpPr/>
      </xdr:nvCxnSpPr>
      <xdr:spPr>
        <a:xfrm>
          <a:off x="13004800" y="9851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5" name="テキスト ボックス 254"/>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1" name="楕円 260"/>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61993</xdr:rowOff>
    </xdr:from>
    <xdr:ext cx="762000" cy="259045"/>
    <xdr:sp macro="" textlink="">
      <xdr:nvSpPr>
        <xdr:cNvPr id="262"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3" name="楕円 262"/>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68851</xdr:rowOff>
    </xdr:from>
    <xdr:ext cx="736600" cy="259045"/>
    <xdr:sp macro="" textlink="">
      <xdr:nvSpPr>
        <xdr:cNvPr id="264" name="テキスト ボックス 263"/>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65" name="楕円 264"/>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114571</xdr:rowOff>
    </xdr:from>
    <xdr:ext cx="762000" cy="259045"/>
    <xdr:sp macro="" textlink="">
      <xdr:nvSpPr>
        <xdr:cNvPr id="266" name="テキスト ボックス 265"/>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28194</xdr:rowOff>
    </xdr:from>
    <xdr:to>
      <xdr:col>65</xdr:col>
      <xdr:colOff>53975</xdr:colOff>
      <xdr:row>57</xdr:row>
      <xdr:rowOff>129794</xdr:rowOff>
    </xdr:to>
    <xdr:sp macro="" textlink="">
      <xdr:nvSpPr>
        <xdr:cNvPr id="269" name="楕円 268"/>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114571</xdr:rowOff>
    </xdr:from>
    <xdr:ext cx="762000" cy="259045"/>
    <xdr:sp macro="" textlink="">
      <xdr:nvSpPr>
        <xdr:cNvPr id="270" name="テキスト ボックス 269"/>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補助費等の比率は類似団体平均を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前年度と比較し減少した要因は、Ｒ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年度特別定額給付金事業である。</a:t>
          </a:r>
          <a:r>
            <a:rPr kumimoji="1" lang="ja-JP" altLang="ja-JP" sz="1100">
              <a:solidFill>
                <a:schemeClr val="dk1"/>
              </a:solidFill>
              <a:effectLst/>
              <a:latin typeface="+mn-lt"/>
              <a:ea typeface="+mn-ea"/>
              <a:cs typeface="+mn-cs"/>
            </a:rPr>
            <a:t>補助費等の主な支出は木曽広域連合に対する負担金である。今後も負担金等の見直しを行い抑制に努める。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128633</xdr:rowOff>
    </xdr:to>
    <xdr:cxnSp macro="">
      <xdr:nvCxnSpPr>
        <xdr:cNvPr id="304" name="直線コネクタ 303"/>
        <xdr:cNvCxnSpPr/>
      </xdr:nvCxnSpPr>
      <xdr:spPr>
        <a:xfrm flipV="1">
          <a:off x="15671800" y="636778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128633</xdr:rowOff>
    </xdr:from>
    <xdr:to>
      <xdr:col>78</xdr:col>
      <xdr:colOff>69850</xdr:colOff>
      <xdr:row>37</xdr:row>
      <xdr:rowOff>135164</xdr:rowOff>
    </xdr:to>
    <xdr:cxnSp macro="">
      <xdr:nvCxnSpPr>
        <xdr:cNvPr id="307" name="直線コネクタ 306"/>
        <xdr:cNvCxnSpPr/>
      </xdr:nvCxnSpPr>
      <xdr:spPr>
        <a:xfrm flipV="1">
          <a:off x="14782800" y="6472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128633</xdr:rowOff>
    </xdr:from>
    <xdr:to>
      <xdr:col>73</xdr:col>
      <xdr:colOff>180975</xdr:colOff>
      <xdr:row>37</xdr:row>
      <xdr:rowOff>135164</xdr:rowOff>
    </xdr:to>
    <xdr:cxnSp macro="">
      <xdr:nvCxnSpPr>
        <xdr:cNvPr id="310" name="直線コネクタ 309"/>
        <xdr:cNvCxnSpPr/>
      </xdr:nvCxnSpPr>
      <xdr:spPr>
        <a:xfrm>
          <a:off x="13893800" y="6472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128633</xdr:rowOff>
    </xdr:to>
    <xdr:cxnSp macro="">
      <xdr:nvCxnSpPr>
        <xdr:cNvPr id="313" name="直線コネクタ 312"/>
        <xdr:cNvCxnSpPr/>
      </xdr:nvCxnSpPr>
      <xdr:spPr>
        <a:xfrm>
          <a:off x="13004800" y="64135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4"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77833</xdr:rowOff>
    </xdr:from>
    <xdr:to>
      <xdr:col>78</xdr:col>
      <xdr:colOff>120650</xdr:colOff>
      <xdr:row>38</xdr:row>
      <xdr:rowOff>7982</xdr:rowOff>
    </xdr:to>
    <xdr:sp macro="" textlink="">
      <xdr:nvSpPr>
        <xdr:cNvPr id="325" name="楕円 324"/>
        <xdr:cNvSpPr/>
      </xdr:nvSpPr>
      <xdr:spPr>
        <a:xfrm>
          <a:off x="15621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164210</xdr:rowOff>
    </xdr:from>
    <xdr:ext cx="736600" cy="259045"/>
    <xdr:sp macro="" textlink="">
      <xdr:nvSpPr>
        <xdr:cNvPr id="326" name="テキスト ボックス 325"/>
        <xdr:cNvSpPr txBox="1"/>
      </xdr:nvSpPr>
      <xdr:spPr>
        <a:xfrm>
          <a:off x="15290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27" name="楕円 326"/>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28" name="テキスト ボックス 327"/>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29" name="楕円 328"/>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0" name="テキスト ボックス 329"/>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2" name="テキスト ボックス 33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過去に借り入れた大型事業に伴う過疎対策事業債及び辺地対策事業債の償還に伴い、類似団体平均を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％上回っている。今後も庁舎建設事業等の大型事業</a:t>
          </a:r>
          <a:r>
            <a:rPr kumimoji="1" lang="ja-JP" altLang="en-US" sz="1100">
              <a:solidFill>
                <a:schemeClr val="dk1"/>
              </a:solidFill>
              <a:effectLst/>
              <a:latin typeface="+mn-lt"/>
              <a:ea typeface="+mn-ea"/>
              <a:cs typeface="+mn-cs"/>
            </a:rPr>
            <a:t>の償還が</a:t>
          </a:r>
          <a:r>
            <a:rPr kumimoji="1" lang="ja-JP" altLang="ja-JP" sz="1100">
              <a:solidFill>
                <a:schemeClr val="dk1"/>
              </a:solidFill>
              <a:effectLst/>
              <a:latin typeface="+mn-lt"/>
              <a:ea typeface="+mn-ea"/>
              <a:cs typeface="+mn-cs"/>
            </a:rPr>
            <a:t>予定されていることから、実施事業の緊急性・必要性を峻別し新規発行債の抑制等、公債費の縮減に努める。また、場合によっては繰り上げ償還を実施して実質公債費比率の抑制に努める。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94996</xdr:rowOff>
    </xdr:to>
    <xdr:cxnSp macro="">
      <xdr:nvCxnSpPr>
        <xdr:cNvPr id="362" name="直線コネクタ 361"/>
        <xdr:cNvCxnSpPr/>
      </xdr:nvCxnSpPr>
      <xdr:spPr>
        <a:xfrm>
          <a:off x="3987800" y="134589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79</xdr:row>
      <xdr:rowOff>28702</xdr:rowOff>
    </xdr:to>
    <xdr:cxnSp macro="">
      <xdr:nvCxnSpPr>
        <xdr:cNvPr id="365" name="直線コネクタ 364"/>
        <xdr:cNvCxnSpPr/>
      </xdr:nvCxnSpPr>
      <xdr:spPr>
        <a:xfrm flipV="1">
          <a:off x="3098800" y="134589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28702</xdr:rowOff>
    </xdr:from>
    <xdr:to>
      <xdr:col>15</xdr:col>
      <xdr:colOff>98425</xdr:colOff>
      <xdr:row>79</xdr:row>
      <xdr:rowOff>28702</xdr:rowOff>
    </xdr:to>
    <xdr:cxnSp macro="">
      <xdr:nvCxnSpPr>
        <xdr:cNvPr id="368" name="直線コネクタ 367"/>
        <xdr:cNvCxnSpPr/>
      </xdr:nvCxnSpPr>
      <xdr:spPr>
        <a:xfrm>
          <a:off x="2209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28702</xdr:rowOff>
    </xdr:to>
    <xdr:cxnSp macro="">
      <xdr:nvCxnSpPr>
        <xdr:cNvPr id="371" name="直線コネクタ 370"/>
        <xdr:cNvCxnSpPr/>
      </xdr:nvCxnSpPr>
      <xdr:spPr>
        <a:xfrm>
          <a:off x="1320800" y="13550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1" name="楕円 380"/>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2"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3" name="楕円 382"/>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4" name="テキスト ボックス 38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149352</xdr:rowOff>
    </xdr:from>
    <xdr:to>
      <xdr:col>15</xdr:col>
      <xdr:colOff>149225</xdr:colOff>
      <xdr:row>79</xdr:row>
      <xdr:rowOff>79502</xdr:rowOff>
    </xdr:to>
    <xdr:sp macro="" textlink="">
      <xdr:nvSpPr>
        <xdr:cNvPr id="385" name="楕円 384"/>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64279</xdr:rowOff>
    </xdr:from>
    <xdr:ext cx="762000" cy="259045"/>
    <xdr:sp macro="" textlink="">
      <xdr:nvSpPr>
        <xdr:cNvPr id="386" name="テキスト ボックス 385"/>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149352</xdr:rowOff>
    </xdr:from>
    <xdr:to>
      <xdr:col>11</xdr:col>
      <xdr:colOff>60325</xdr:colOff>
      <xdr:row>79</xdr:row>
      <xdr:rowOff>79502</xdr:rowOff>
    </xdr:to>
    <xdr:sp macro="" textlink="">
      <xdr:nvSpPr>
        <xdr:cNvPr id="387" name="楕円 386"/>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64279</xdr:rowOff>
    </xdr:from>
    <xdr:ext cx="762000" cy="259045"/>
    <xdr:sp macro="" textlink="">
      <xdr:nvSpPr>
        <xdr:cNvPr id="388" name="テキスト ボックス 387"/>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89" name="楕円 388"/>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90" name="テキスト ボックス 389"/>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公債費以外の比率が類似団体平均を下回って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も類似団体平均値を下回るような財政運営に努め、類似団体平均値を超えている「</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要因である公営企業会計への操出金を抑制していく必要がある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77</xdr:row>
      <xdr:rowOff>20864</xdr:rowOff>
    </xdr:to>
    <xdr:cxnSp macro="">
      <xdr:nvCxnSpPr>
        <xdr:cNvPr id="425" name="直線コネクタ 424"/>
        <xdr:cNvCxnSpPr/>
      </xdr:nvCxnSpPr>
      <xdr:spPr>
        <a:xfrm flipV="1">
          <a:off x="15671800" y="13042900"/>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20864</xdr:rowOff>
    </xdr:from>
    <xdr:to>
      <xdr:col>78</xdr:col>
      <xdr:colOff>69850</xdr:colOff>
      <xdr:row>77</xdr:row>
      <xdr:rowOff>128632</xdr:rowOff>
    </xdr:to>
    <xdr:cxnSp macro="">
      <xdr:nvCxnSpPr>
        <xdr:cNvPr id="428" name="直線コネクタ 427"/>
        <xdr:cNvCxnSpPr/>
      </xdr:nvCxnSpPr>
      <xdr:spPr>
        <a:xfrm flipV="1">
          <a:off x="14782800" y="13222514"/>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40458</xdr:rowOff>
    </xdr:from>
    <xdr:to>
      <xdr:col>73</xdr:col>
      <xdr:colOff>180975</xdr:colOff>
      <xdr:row>77</xdr:row>
      <xdr:rowOff>128632</xdr:rowOff>
    </xdr:to>
    <xdr:cxnSp macro="">
      <xdr:nvCxnSpPr>
        <xdr:cNvPr id="431" name="直線コネクタ 430"/>
        <xdr:cNvCxnSpPr/>
      </xdr:nvCxnSpPr>
      <xdr:spPr>
        <a:xfrm>
          <a:off x="13893800" y="1324210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40458</xdr:rowOff>
    </xdr:to>
    <xdr:cxnSp macro="">
      <xdr:nvCxnSpPr>
        <xdr:cNvPr id="434" name="直線コネクタ 433"/>
        <xdr:cNvCxnSpPr/>
      </xdr:nvCxnSpPr>
      <xdr:spPr>
        <a:xfrm>
          <a:off x="13004800" y="132029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4" name="楕円 443"/>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5"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141514</xdr:rowOff>
    </xdr:from>
    <xdr:to>
      <xdr:col>78</xdr:col>
      <xdr:colOff>120650</xdr:colOff>
      <xdr:row>77</xdr:row>
      <xdr:rowOff>71664</xdr:rowOff>
    </xdr:to>
    <xdr:sp macro="" textlink="">
      <xdr:nvSpPr>
        <xdr:cNvPr id="446" name="楕円 445"/>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7" name="テキスト ボックス 446"/>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77832</xdr:rowOff>
    </xdr:from>
    <xdr:to>
      <xdr:col>74</xdr:col>
      <xdr:colOff>31750</xdr:colOff>
      <xdr:row>78</xdr:row>
      <xdr:rowOff>7982</xdr:rowOff>
    </xdr:to>
    <xdr:sp macro="" textlink="">
      <xdr:nvSpPr>
        <xdr:cNvPr id="448" name="楕円 447"/>
        <xdr:cNvSpPr/>
      </xdr:nvSpPr>
      <xdr:spPr>
        <a:xfrm>
          <a:off x="14732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49" name="テキスト ボックス 448"/>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0" name="楕円 449"/>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101435</xdr:rowOff>
    </xdr:from>
    <xdr:ext cx="762000" cy="259045"/>
    <xdr:sp macro="" textlink="">
      <xdr:nvSpPr>
        <xdr:cNvPr id="451" name="テキスト ボックス 450"/>
        <xdr:cNvSpPr txBox="1"/>
      </xdr:nvSpPr>
      <xdr:spPr>
        <a:xfrm>
          <a:off x="13512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2" name="楕円 451"/>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3" name="テキスト ボックス 452"/>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3310</xdr:rowOff>
    </xdr:from>
    <xdr:to>
      <xdr:col>29</xdr:col>
      <xdr:colOff>127000</xdr:colOff>
      <xdr:row>17</xdr:row>
      <xdr:rowOff>44714</xdr:rowOff>
    </xdr:to>
    <xdr:cxnSp macro="">
      <xdr:nvCxnSpPr>
        <xdr:cNvPr id="47" name="直線コネクタ 46"/>
        <xdr:cNvCxnSpPr/>
      </xdr:nvCxnSpPr>
      <xdr:spPr bwMode="auto">
        <a:xfrm flipV="1">
          <a:off x="5003800" y="2965585"/>
          <a:ext cx="647700" cy="4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159537</xdr:rowOff>
    </xdr:from>
    <xdr:ext cx="762000" cy="259045"/>
    <xdr:sp macro="" textlink="">
      <xdr:nvSpPr>
        <xdr:cNvPr id="48" name="人口1人当たり決算額の推移平均値テキスト130"/>
        <xdr:cNvSpPr txBox="1"/>
      </xdr:nvSpPr>
      <xdr:spPr>
        <a:xfrm>
          <a:off x="5740400" y="2950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44714</xdr:rowOff>
    </xdr:from>
    <xdr:to>
      <xdr:col>26</xdr:col>
      <xdr:colOff>50800</xdr:colOff>
      <xdr:row>17</xdr:row>
      <xdr:rowOff>64005</xdr:rowOff>
    </xdr:to>
    <xdr:cxnSp macro="">
      <xdr:nvCxnSpPr>
        <xdr:cNvPr id="50" name="直線コネクタ 49"/>
        <xdr:cNvCxnSpPr/>
      </xdr:nvCxnSpPr>
      <xdr:spPr bwMode="auto">
        <a:xfrm flipV="1">
          <a:off x="4305300" y="3006989"/>
          <a:ext cx="698500" cy="1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64005</xdr:rowOff>
    </xdr:from>
    <xdr:to>
      <xdr:col>22</xdr:col>
      <xdr:colOff>114300</xdr:colOff>
      <xdr:row>17</xdr:row>
      <xdr:rowOff>88141</xdr:rowOff>
    </xdr:to>
    <xdr:cxnSp macro="">
      <xdr:nvCxnSpPr>
        <xdr:cNvPr id="53" name="直線コネクタ 52"/>
        <xdr:cNvCxnSpPr/>
      </xdr:nvCxnSpPr>
      <xdr:spPr bwMode="auto">
        <a:xfrm flipV="1">
          <a:off x="3606800" y="3026280"/>
          <a:ext cx="698500" cy="2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88141</xdr:rowOff>
    </xdr:from>
    <xdr:to>
      <xdr:col>18</xdr:col>
      <xdr:colOff>177800</xdr:colOff>
      <xdr:row>17</xdr:row>
      <xdr:rowOff>98321</xdr:rowOff>
    </xdr:to>
    <xdr:cxnSp macro="">
      <xdr:nvCxnSpPr>
        <xdr:cNvPr id="56" name="直線コネクタ 55"/>
        <xdr:cNvCxnSpPr/>
      </xdr:nvCxnSpPr>
      <xdr:spPr bwMode="auto">
        <a:xfrm flipV="1">
          <a:off x="2908300" y="3050416"/>
          <a:ext cx="698500" cy="1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123960</xdr:rowOff>
    </xdr:from>
    <xdr:to>
      <xdr:col>29</xdr:col>
      <xdr:colOff>177800</xdr:colOff>
      <xdr:row>17</xdr:row>
      <xdr:rowOff>54110</xdr:rowOff>
    </xdr:to>
    <xdr:sp macro="" textlink="">
      <xdr:nvSpPr>
        <xdr:cNvPr id="66" name="楕円 65"/>
        <xdr:cNvSpPr/>
      </xdr:nvSpPr>
      <xdr:spPr bwMode="auto">
        <a:xfrm>
          <a:off x="5600700" y="291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140487</xdr:rowOff>
    </xdr:from>
    <xdr:ext cx="762000" cy="259045"/>
    <xdr:sp macro="" textlink="">
      <xdr:nvSpPr>
        <xdr:cNvPr id="67" name="人口1人当たり決算額の推移該当値テキスト130"/>
        <xdr:cNvSpPr txBox="1"/>
      </xdr:nvSpPr>
      <xdr:spPr>
        <a:xfrm>
          <a:off x="5740400" y="275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165364</xdr:rowOff>
    </xdr:from>
    <xdr:to>
      <xdr:col>26</xdr:col>
      <xdr:colOff>101600</xdr:colOff>
      <xdr:row>17</xdr:row>
      <xdr:rowOff>95514</xdr:rowOff>
    </xdr:to>
    <xdr:sp macro="" textlink="">
      <xdr:nvSpPr>
        <xdr:cNvPr id="68" name="楕円 67"/>
        <xdr:cNvSpPr/>
      </xdr:nvSpPr>
      <xdr:spPr bwMode="auto">
        <a:xfrm>
          <a:off x="4953000" y="295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80291</xdr:rowOff>
    </xdr:from>
    <xdr:ext cx="736600" cy="259045"/>
    <xdr:sp macro="" textlink="">
      <xdr:nvSpPr>
        <xdr:cNvPr id="69" name="テキスト ボックス 68"/>
        <xdr:cNvSpPr txBox="1"/>
      </xdr:nvSpPr>
      <xdr:spPr>
        <a:xfrm>
          <a:off x="4622800" y="3042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13205</xdr:rowOff>
    </xdr:from>
    <xdr:to>
      <xdr:col>22</xdr:col>
      <xdr:colOff>165100</xdr:colOff>
      <xdr:row>17</xdr:row>
      <xdr:rowOff>114805</xdr:rowOff>
    </xdr:to>
    <xdr:sp macro="" textlink="">
      <xdr:nvSpPr>
        <xdr:cNvPr id="70" name="楕円 69"/>
        <xdr:cNvSpPr/>
      </xdr:nvSpPr>
      <xdr:spPr bwMode="auto">
        <a:xfrm>
          <a:off x="4254500" y="297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99582</xdr:rowOff>
    </xdr:from>
    <xdr:ext cx="762000" cy="259045"/>
    <xdr:sp macro="" textlink="">
      <xdr:nvSpPr>
        <xdr:cNvPr id="71" name="テキスト ボックス 70"/>
        <xdr:cNvSpPr txBox="1"/>
      </xdr:nvSpPr>
      <xdr:spPr>
        <a:xfrm>
          <a:off x="3924300" y="306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37341</xdr:rowOff>
    </xdr:from>
    <xdr:to>
      <xdr:col>19</xdr:col>
      <xdr:colOff>38100</xdr:colOff>
      <xdr:row>17</xdr:row>
      <xdr:rowOff>138941</xdr:rowOff>
    </xdr:to>
    <xdr:sp macro="" textlink="">
      <xdr:nvSpPr>
        <xdr:cNvPr id="72" name="楕円 71"/>
        <xdr:cNvSpPr/>
      </xdr:nvSpPr>
      <xdr:spPr bwMode="auto">
        <a:xfrm>
          <a:off x="3556000" y="299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123718</xdr:rowOff>
    </xdr:from>
    <xdr:ext cx="762000" cy="259045"/>
    <xdr:sp macro="" textlink="">
      <xdr:nvSpPr>
        <xdr:cNvPr id="73" name="テキスト ボックス 72"/>
        <xdr:cNvSpPr txBox="1"/>
      </xdr:nvSpPr>
      <xdr:spPr>
        <a:xfrm>
          <a:off x="3225800" y="308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47521</xdr:rowOff>
    </xdr:from>
    <xdr:to>
      <xdr:col>15</xdr:col>
      <xdr:colOff>101600</xdr:colOff>
      <xdr:row>17</xdr:row>
      <xdr:rowOff>149121</xdr:rowOff>
    </xdr:to>
    <xdr:sp macro="" textlink="">
      <xdr:nvSpPr>
        <xdr:cNvPr id="74" name="楕円 73"/>
        <xdr:cNvSpPr/>
      </xdr:nvSpPr>
      <xdr:spPr bwMode="auto">
        <a:xfrm>
          <a:off x="2857500" y="30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133898</xdr:rowOff>
    </xdr:from>
    <xdr:ext cx="762000" cy="259045"/>
    <xdr:sp macro="" textlink="">
      <xdr:nvSpPr>
        <xdr:cNvPr id="75" name="テキスト ボックス 74"/>
        <xdr:cNvSpPr txBox="1"/>
      </xdr:nvSpPr>
      <xdr:spPr>
        <a:xfrm>
          <a:off x="2527300" y="309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60460</xdr:rowOff>
    </xdr:from>
    <xdr:to>
      <xdr:col>29</xdr:col>
      <xdr:colOff>127000</xdr:colOff>
      <xdr:row>36</xdr:row>
      <xdr:rowOff>117182</xdr:rowOff>
    </xdr:to>
    <xdr:cxnSp macro="">
      <xdr:nvCxnSpPr>
        <xdr:cNvPr id="105" name="直線コネクタ 104"/>
        <xdr:cNvCxnSpPr/>
      </xdr:nvCxnSpPr>
      <xdr:spPr bwMode="auto">
        <a:xfrm flipV="1">
          <a:off x="5003800" y="7013710"/>
          <a:ext cx="647700" cy="56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113433</xdr:rowOff>
    </xdr:from>
    <xdr:to>
      <xdr:col>26</xdr:col>
      <xdr:colOff>50800</xdr:colOff>
      <xdr:row>36</xdr:row>
      <xdr:rowOff>117182</xdr:rowOff>
    </xdr:to>
    <xdr:cxnSp macro="">
      <xdr:nvCxnSpPr>
        <xdr:cNvPr id="108" name="直線コネクタ 107"/>
        <xdr:cNvCxnSpPr/>
      </xdr:nvCxnSpPr>
      <xdr:spPr bwMode="auto">
        <a:xfrm>
          <a:off x="4305300" y="7066683"/>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113433</xdr:rowOff>
    </xdr:from>
    <xdr:to>
      <xdr:col>22</xdr:col>
      <xdr:colOff>114300</xdr:colOff>
      <xdr:row>36</xdr:row>
      <xdr:rowOff>124462</xdr:rowOff>
    </xdr:to>
    <xdr:cxnSp macro="">
      <xdr:nvCxnSpPr>
        <xdr:cNvPr id="111" name="直線コネクタ 110"/>
        <xdr:cNvCxnSpPr/>
      </xdr:nvCxnSpPr>
      <xdr:spPr bwMode="auto">
        <a:xfrm flipV="1">
          <a:off x="3606800" y="7066683"/>
          <a:ext cx="698500" cy="1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124462</xdr:rowOff>
    </xdr:from>
    <xdr:to>
      <xdr:col>18</xdr:col>
      <xdr:colOff>177800</xdr:colOff>
      <xdr:row>36</xdr:row>
      <xdr:rowOff>157541</xdr:rowOff>
    </xdr:to>
    <xdr:cxnSp macro="">
      <xdr:nvCxnSpPr>
        <xdr:cNvPr id="114" name="直線コネクタ 113"/>
        <xdr:cNvCxnSpPr/>
      </xdr:nvCxnSpPr>
      <xdr:spPr bwMode="auto">
        <a:xfrm flipV="1">
          <a:off x="2908300" y="7077712"/>
          <a:ext cx="698500" cy="33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9660</xdr:rowOff>
    </xdr:from>
    <xdr:to>
      <xdr:col>29</xdr:col>
      <xdr:colOff>177800</xdr:colOff>
      <xdr:row>36</xdr:row>
      <xdr:rowOff>111260</xdr:rowOff>
    </xdr:to>
    <xdr:sp macro="" textlink="">
      <xdr:nvSpPr>
        <xdr:cNvPr id="124" name="楕円 123"/>
        <xdr:cNvSpPr/>
      </xdr:nvSpPr>
      <xdr:spPr bwMode="auto">
        <a:xfrm>
          <a:off x="5600700" y="696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197637</xdr:rowOff>
    </xdr:from>
    <xdr:ext cx="762000" cy="259045"/>
    <xdr:sp macro="" textlink="">
      <xdr:nvSpPr>
        <xdr:cNvPr id="125" name="人口1人当たり決算額の推移該当値テキスト445"/>
        <xdr:cNvSpPr txBox="1"/>
      </xdr:nvSpPr>
      <xdr:spPr>
        <a:xfrm>
          <a:off x="5740400" y="68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66382</xdr:rowOff>
    </xdr:from>
    <xdr:to>
      <xdr:col>26</xdr:col>
      <xdr:colOff>101600</xdr:colOff>
      <xdr:row>36</xdr:row>
      <xdr:rowOff>167982</xdr:rowOff>
    </xdr:to>
    <xdr:sp macro="" textlink="">
      <xdr:nvSpPr>
        <xdr:cNvPr id="126" name="楕円 125"/>
        <xdr:cNvSpPr/>
      </xdr:nvSpPr>
      <xdr:spPr bwMode="auto">
        <a:xfrm>
          <a:off x="4953000" y="701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178159</xdr:rowOff>
    </xdr:from>
    <xdr:ext cx="736600" cy="259045"/>
    <xdr:sp macro="" textlink="">
      <xdr:nvSpPr>
        <xdr:cNvPr id="127" name="テキスト ボックス 126"/>
        <xdr:cNvSpPr txBox="1"/>
      </xdr:nvSpPr>
      <xdr:spPr>
        <a:xfrm>
          <a:off x="4622800" y="678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62633</xdr:rowOff>
    </xdr:from>
    <xdr:to>
      <xdr:col>22</xdr:col>
      <xdr:colOff>165100</xdr:colOff>
      <xdr:row>36</xdr:row>
      <xdr:rowOff>164233</xdr:rowOff>
    </xdr:to>
    <xdr:sp macro="" textlink="">
      <xdr:nvSpPr>
        <xdr:cNvPr id="128" name="楕円 127"/>
        <xdr:cNvSpPr/>
      </xdr:nvSpPr>
      <xdr:spPr bwMode="auto">
        <a:xfrm>
          <a:off x="4254500" y="701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174410</xdr:rowOff>
    </xdr:from>
    <xdr:ext cx="762000" cy="259045"/>
    <xdr:sp macro="" textlink="">
      <xdr:nvSpPr>
        <xdr:cNvPr id="129" name="テキスト ボックス 128"/>
        <xdr:cNvSpPr txBox="1"/>
      </xdr:nvSpPr>
      <xdr:spPr>
        <a:xfrm>
          <a:off x="3924300" y="678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73662</xdr:rowOff>
    </xdr:from>
    <xdr:to>
      <xdr:col>19</xdr:col>
      <xdr:colOff>38100</xdr:colOff>
      <xdr:row>37</xdr:row>
      <xdr:rowOff>3812</xdr:rowOff>
    </xdr:to>
    <xdr:sp macro="" textlink="">
      <xdr:nvSpPr>
        <xdr:cNvPr id="130" name="楕円 129"/>
        <xdr:cNvSpPr/>
      </xdr:nvSpPr>
      <xdr:spPr bwMode="auto">
        <a:xfrm>
          <a:off x="3556000" y="702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185439</xdr:rowOff>
    </xdr:from>
    <xdr:ext cx="762000" cy="259045"/>
    <xdr:sp macro="" textlink="">
      <xdr:nvSpPr>
        <xdr:cNvPr id="131" name="テキスト ボックス 130"/>
        <xdr:cNvSpPr txBox="1"/>
      </xdr:nvSpPr>
      <xdr:spPr>
        <a:xfrm>
          <a:off x="3225800" y="6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106741</xdr:rowOff>
    </xdr:from>
    <xdr:to>
      <xdr:col>15</xdr:col>
      <xdr:colOff>101600</xdr:colOff>
      <xdr:row>37</xdr:row>
      <xdr:rowOff>36891</xdr:rowOff>
    </xdr:to>
    <xdr:sp macro="" textlink="">
      <xdr:nvSpPr>
        <xdr:cNvPr id="132" name="楕円 131"/>
        <xdr:cNvSpPr/>
      </xdr:nvSpPr>
      <xdr:spPr bwMode="auto">
        <a:xfrm>
          <a:off x="2857500" y="705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218518</xdr:rowOff>
    </xdr:from>
    <xdr:ext cx="762000" cy="259045"/>
    <xdr:sp macro="" textlink="">
      <xdr:nvSpPr>
        <xdr:cNvPr id="133" name="テキスト ボックス 132"/>
        <xdr:cNvSpPr txBox="1"/>
      </xdr:nvSpPr>
      <xdr:spPr>
        <a:xfrm>
          <a:off x="2527300" y="68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3,487
3,418
234.47
5,912,763
5,712,603
116,724
2,508,362
6,308,566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80840</xdr:rowOff>
    </xdr:from>
    <xdr:to>
      <xdr:col>24</xdr:col>
      <xdr:colOff>63500</xdr:colOff>
      <xdr:row>36</xdr:row>
      <xdr:rowOff>109351</xdr:rowOff>
    </xdr:to>
    <xdr:cxnSp macro="">
      <xdr:nvCxnSpPr>
        <xdr:cNvPr id="58" name="直線コネクタ 57"/>
        <xdr:cNvCxnSpPr/>
      </xdr:nvCxnSpPr>
      <xdr:spPr>
        <a:xfrm flipV="1">
          <a:off x="3797300" y="6253040"/>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109351</xdr:rowOff>
    </xdr:from>
    <xdr:to>
      <xdr:col>19</xdr:col>
      <xdr:colOff>177800</xdr:colOff>
      <xdr:row>36</xdr:row>
      <xdr:rowOff>143685</xdr:rowOff>
    </xdr:to>
    <xdr:cxnSp macro="">
      <xdr:nvCxnSpPr>
        <xdr:cNvPr id="61" name="直線コネクタ 60"/>
        <xdr:cNvCxnSpPr/>
      </xdr:nvCxnSpPr>
      <xdr:spPr>
        <a:xfrm flipV="1">
          <a:off x="2908300" y="6281551"/>
          <a:ext cx="889000" cy="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143685</xdr:rowOff>
    </xdr:from>
    <xdr:to>
      <xdr:col>15</xdr:col>
      <xdr:colOff>50800</xdr:colOff>
      <xdr:row>36</xdr:row>
      <xdr:rowOff>165136</xdr:rowOff>
    </xdr:to>
    <xdr:cxnSp macro="">
      <xdr:nvCxnSpPr>
        <xdr:cNvPr id="64" name="直線コネクタ 63"/>
        <xdr:cNvCxnSpPr/>
      </xdr:nvCxnSpPr>
      <xdr:spPr>
        <a:xfrm flipV="1">
          <a:off x="2019300" y="6315885"/>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165136</xdr:rowOff>
    </xdr:from>
    <xdr:to>
      <xdr:col>10</xdr:col>
      <xdr:colOff>114300</xdr:colOff>
      <xdr:row>36</xdr:row>
      <xdr:rowOff>165331</xdr:rowOff>
    </xdr:to>
    <xdr:cxnSp macro="">
      <xdr:nvCxnSpPr>
        <xdr:cNvPr id="67" name="直線コネクタ 66"/>
        <xdr:cNvCxnSpPr/>
      </xdr:nvCxnSpPr>
      <xdr:spPr>
        <a:xfrm flipV="1">
          <a:off x="1130300" y="6337336"/>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30040</xdr:rowOff>
    </xdr:from>
    <xdr:to>
      <xdr:col>24</xdr:col>
      <xdr:colOff>114300</xdr:colOff>
      <xdr:row>36</xdr:row>
      <xdr:rowOff>131640</xdr:rowOff>
    </xdr:to>
    <xdr:sp macro="" textlink="">
      <xdr:nvSpPr>
        <xdr:cNvPr id="77" name="楕円 76"/>
        <xdr:cNvSpPr/>
      </xdr:nvSpPr>
      <xdr:spPr>
        <a:xfrm>
          <a:off x="4584700" y="62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8467</xdr:rowOff>
    </xdr:from>
    <xdr:ext cx="599010" cy="259045"/>
    <xdr:sp macro="" textlink="">
      <xdr:nvSpPr>
        <xdr:cNvPr id="78" name="人件費該当値テキスト"/>
        <xdr:cNvSpPr txBox="1"/>
      </xdr:nvSpPr>
      <xdr:spPr>
        <a:xfrm>
          <a:off x="4686300" y="618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58551</xdr:rowOff>
    </xdr:from>
    <xdr:to>
      <xdr:col>20</xdr:col>
      <xdr:colOff>38100</xdr:colOff>
      <xdr:row>36</xdr:row>
      <xdr:rowOff>160151</xdr:rowOff>
    </xdr:to>
    <xdr:sp macro="" textlink="">
      <xdr:nvSpPr>
        <xdr:cNvPr id="79" name="楕円 78"/>
        <xdr:cNvSpPr/>
      </xdr:nvSpPr>
      <xdr:spPr>
        <a:xfrm>
          <a:off x="3746500" y="62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151278</xdr:rowOff>
    </xdr:from>
    <xdr:ext cx="599010" cy="259045"/>
    <xdr:sp macro="" textlink="">
      <xdr:nvSpPr>
        <xdr:cNvPr id="80" name="テキスト ボックス 79"/>
        <xdr:cNvSpPr txBox="1"/>
      </xdr:nvSpPr>
      <xdr:spPr>
        <a:xfrm>
          <a:off x="3497795" y="63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92885</xdr:rowOff>
    </xdr:from>
    <xdr:to>
      <xdr:col>15</xdr:col>
      <xdr:colOff>101600</xdr:colOff>
      <xdr:row>37</xdr:row>
      <xdr:rowOff>23035</xdr:rowOff>
    </xdr:to>
    <xdr:sp macro="" textlink="">
      <xdr:nvSpPr>
        <xdr:cNvPr id="81" name="楕円 80"/>
        <xdr:cNvSpPr/>
      </xdr:nvSpPr>
      <xdr:spPr>
        <a:xfrm>
          <a:off x="2857500" y="62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14162</xdr:rowOff>
    </xdr:from>
    <xdr:ext cx="599010" cy="259045"/>
    <xdr:sp macro="" textlink="">
      <xdr:nvSpPr>
        <xdr:cNvPr id="82" name="テキスト ボックス 81"/>
        <xdr:cNvSpPr txBox="1"/>
      </xdr:nvSpPr>
      <xdr:spPr>
        <a:xfrm>
          <a:off x="2608795" y="63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114336</xdr:rowOff>
    </xdr:from>
    <xdr:to>
      <xdr:col>10</xdr:col>
      <xdr:colOff>165100</xdr:colOff>
      <xdr:row>37</xdr:row>
      <xdr:rowOff>44486</xdr:rowOff>
    </xdr:to>
    <xdr:sp macro="" textlink="">
      <xdr:nvSpPr>
        <xdr:cNvPr id="83" name="楕円 82"/>
        <xdr:cNvSpPr/>
      </xdr:nvSpPr>
      <xdr:spPr>
        <a:xfrm>
          <a:off x="1968500" y="62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35613</xdr:rowOff>
    </xdr:from>
    <xdr:ext cx="599010" cy="259045"/>
    <xdr:sp macro="" textlink="">
      <xdr:nvSpPr>
        <xdr:cNvPr id="84" name="テキスト ボックス 83"/>
        <xdr:cNvSpPr txBox="1"/>
      </xdr:nvSpPr>
      <xdr:spPr>
        <a:xfrm>
          <a:off x="1719795" y="637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114531</xdr:rowOff>
    </xdr:from>
    <xdr:to>
      <xdr:col>6</xdr:col>
      <xdr:colOff>38100</xdr:colOff>
      <xdr:row>37</xdr:row>
      <xdr:rowOff>44681</xdr:rowOff>
    </xdr:to>
    <xdr:sp macro="" textlink="">
      <xdr:nvSpPr>
        <xdr:cNvPr id="85" name="楕円 84"/>
        <xdr:cNvSpPr/>
      </xdr:nvSpPr>
      <xdr:spPr>
        <a:xfrm>
          <a:off x="1079500" y="62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35808</xdr:rowOff>
    </xdr:from>
    <xdr:ext cx="599010" cy="259045"/>
    <xdr:sp macro="" textlink="">
      <xdr:nvSpPr>
        <xdr:cNvPr id="86" name="テキスト ボックス 85"/>
        <xdr:cNvSpPr txBox="1"/>
      </xdr:nvSpPr>
      <xdr:spPr>
        <a:xfrm>
          <a:off x="830795" y="637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101268</xdr:rowOff>
    </xdr:from>
    <xdr:to>
      <xdr:col>24</xdr:col>
      <xdr:colOff>63500</xdr:colOff>
      <xdr:row>57</xdr:row>
      <xdr:rowOff>132814</xdr:rowOff>
    </xdr:to>
    <xdr:cxnSp macro="">
      <xdr:nvCxnSpPr>
        <xdr:cNvPr id="115" name="直線コネクタ 114"/>
        <xdr:cNvCxnSpPr/>
      </xdr:nvCxnSpPr>
      <xdr:spPr>
        <a:xfrm flipV="1">
          <a:off x="3797300" y="9873918"/>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132814</xdr:rowOff>
    </xdr:from>
    <xdr:to>
      <xdr:col>19</xdr:col>
      <xdr:colOff>177800</xdr:colOff>
      <xdr:row>57</xdr:row>
      <xdr:rowOff>139266</xdr:rowOff>
    </xdr:to>
    <xdr:cxnSp macro="">
      <xdr:nvCxnSpPr>
        <xdr:cNvPr id="118" name="直線コネクタ 117"/>
        <xdr:cNvCxnSpPr/>
      </xdr:nvCxnSpPr>
      <xdr:spPr>
        <a:xfrm flipV="1">
          <a:off x="2908300" y="9905464"/>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139266</xdr:rowOff>
    </xdr:from>
    <xdr:to>
      <xdr:col>15</xdr:col>
      <xdr:colOff>50800</xdr:colOff>
      <xdr:row>57</xdr:row>
      <xdr:rowOff>150393</xdr:rowOff>
    </xdr:to>
    <xdr:cxnSp macro="">
      <xdr:nvCxnSpPr>
        <xdr:cNvPr id="121" name="直線コネクタ 120"/>
        <xdr:cNvCxnSpPr/>
      </xdr:nvCxnSpPr>
      <xdr:spPr>
        <a:xfrm flipV="1">
          <a:off x="2019300" y="9911916"/>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150393</xdr:rowOff>
    </xdr:from>
    <xdr:to>
      <xdr:col>10</xdr:col>
      <xdr:colOff>114300</xdr:colOff>
      <xdr:row>58</xdr:row>
      <xdr:rowOff>17652</xdr:rowOff>
    </xdr:to>
    <xdr:cxnSp macro="">
      <xdr:nvCxnSpPr>
        <xdr:cNvPr id="124" name="直線コネクタ 123"/>
        <xdr:cNvCxnSpPr/>
      </xdr:nvCxnSpPr>
      <xdr:spPr>
        <a:xfrm flipV="1">
          <a:off x="1130300" y="9923043"/>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50468</xdr:rowOff>
    </xdr:from>
    <xdr:to>
      <xdr:col>24</xdr:col>
      <xdr:colOff>114300</xdr:colOff>
      <xdr:row>57</xdr:row>
      <xdr:rowOff>152068</xdr:rowOff>
    </xdr:to>
    <xdr:sp macro="" textlink="">
      <xdr:nvSpPr>
        <xdr:cNvPr id="134" name="楕円 133"/>
        <xdr:cNvSpPr/>
      </xdr:nvSpPr>
      <xdr:spPr>
        <a:xfrm>
          <a:off x="4584700" y="98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136845</xdr:rowOff>
    </xdr:from>
    <xdr:ext cx="599010" cy="259045"/>
    <xdr:sp macro="" textlink="">
      <xdr:nvSpPr>
        <xdr:cNvPr id="135" name="物件費該当値テキスト"/>
        <xdr:cNvSpPr txBox="1"/>
      </xdr:nvSpPr>
      <xdr:spPr>
        <a:xfrm>
          <a:off x="4686300" y="973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82014</xdr:rowOff>
    </xdr:from>
    <xdr:to>
      <xdr:col>20</xdr:col>
      <xdr:colOff>38100</xdr:colOff>
      <xdr:row>58</xdr:row>
      <xdr:rowOff>12164</xdr:rowOff>
    </xdr:to>
    <xdr:sp macro="" textlink="">
      <xdr:nvSpPr>
        <xdr:cNvPr id="136" name="楕円 135"/>
        <xdr:cNvSpPr/>
      </xdr:nvSpPr>
      <xdr:spPr>
        <a:xfrm>
          <a:off x="3746500" y="98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3291</xdr:rowOff>
    </xdr:from>
    <xdr:ext cx="599010" cy="259045"/>
    <xdr:sp macro="" textlink="">
      <xdr:nvSpPr>
        <xdr:cNvPr id="137" name="テキスト ボックス 136"/>
        <xdr:cNvSpPr txBox="1"/>
      </xdr:nvSpPr>
      <xdr:spPr>
        <a:xfrm>
          <a:off x="3497795" y="994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88466</xdr:rowOff>
    </xdr:from>
    <xdr:to>
      <xdr:col>15</xdr:col>
      <xdr:colOff>101600</xdr:colOff>
      <xdr:row>58</xdr:row>
      <xdr:rowOff>18616</xdr:rowOff>
    </xdr:to>
    <xdr:sp macro="" textlink="">
      <xdr:nvSpPr>
        <xdr:cNvPr id="138" name="楕円 137"/>
        <xdr:cNvSpPr/>
      </xdr:nvSpPr>
      <xdr:spPr>
        <a:xfrm>
          <a:off x="2857500" y="98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9743</xdr:rowOff>
    </xdr:from>
    <xdr:ext cx="599010" cy="259045"/>
    <xdr:sp macro="" textlink="">
      <xdr:nvSpPr>
        <xdr:cNvPr id="139" name="テキスト ボックス 138"/>
        <xdr:cNvSpPr txBox="1"/>
      </xdr:nvSpPr>
      <xdr:spPr>
        <a:xfrm>
          <a:off x="2608795" y="995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99593</xdr:rowOff>
    </xdr:from>
    <xdr:to>
      <xdr:col>10</xdr:col>
      <xdr:colOff>165100</xdr:colOff>
      <xdr:row>58</xdr:row>
      <xdr:rowOff>29743</xdr:rowOff>
    </xdr:to>
    <xdr:sp macro="" textlink="">
      <xdr:nvSpPr>
        <xdr:cNvPr id="140" name="楕円 139"/>
        <xdr:cNvSpPr/>
      </xdr:nvSpPr>
      <xdr:spPr>
        <a:xfrm>
          <a:off x="1968500" y="98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20870</xdr:rowOff>
    </xdr:from>
    <xdr:ext cx="599010" cy="259045"/>
    <xdr:sp macro="" textlink="">
      <xdr:nvSpPr>
        <xdr:cNvPr id="141" name="テキスト ボックス 140"/>
        <xdr:cNvSpPr txBox="1"/>
      </xdr:nvSpPr>
      <xdr:spPr>
        <a:xfrm>
          <a:off x="1719795" y="996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138302</xdr:rowOff>
    </xdr:from>
    <xdr:to>
      <xdr:col>6</xdr:col>
      <xdr:colOff>38100</xdr:colOff>
      <xdr:row>58</xdr:row>
      <xdr:rowOff>68452</xdr:rowOff>
    </xdr:to>
    <xdr:sp macro="" textlink="">
      <xdr:nvSpPr>
        <xdr:cNvPr id="142" name="楕円 141"/>
        <xdr:cNvSpPr/>
      </xdr:nvSpPr>
      <xdr:spPr>
        <a:xfrm>
          <a:off x="1079500" y="99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59579</xdr:rowOff>
    </xdr:from>
    <xdr:ext cx="599010" cy="259045"/>
    <xdr:sp macro="" textlink="">
      <xdr:nvSpPr>
        <xdr:cNvPr id="143" name="テキスト ボックス 142"/>
        <xdr:cNvSpPr txBox="1"/>
      </xdr:nvSpPr>
      <xdr:spPr>
        <a:xfrm>
          <a:off x="830795" y="1000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74791</xdr:rowOff>
    </xdr:from>
    <xdr:to>
      <xdr:col>24</xdr:col>
      <xdr:colOff>63500</xdr:colOff>
      <xdr:row>77</xdr:row>
      <xdr:rowOff>129057</xdr:rowOff>
    </xdr:to>
    <xdr:cxnSp macro="">
      <xdr:nvCxnSpPr>
        <xdr:cNvPr id="172" name="直線コネクタ 171"/>
        <xdr:cNvCxnSpPr/>
      </xdr:nvCxnSpPr>
      <xdr:spPr>
        <a:xfrm flipV="1">
          <a:off x="3797300" y="13276441"/>
          <a:ext cx="838200" cy="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129057</xdr:rowOff>
    </xdr:from>
    <xdr:to>
      <xdr:col>19</xdr:col>
      <xdr:colOff>177800</xdr:colOff>
      <xdr:row>77</xdr:row>
      <xdr:rowOff>145314</xdr:rowOff>
    </xdr:to>
    <xdr:cxnSp macro="">
      <xdr:nvCxnSpPr>
        <xdr:cNvPr id="175" name="直線コネクタ 174"/>
        <xdr:cNvCxnSpPr/>
      </xdr:nvCxnSpPr>
      <xdr:spPr>
        <a:xfrm flipV="1">
          <a:off x="2908300" y="13330707"/>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145314</xdr:rowOff>
    </xdr:from>
    <xdr:to>
      <xdr:col>15</xdr:col>
      <xdr:colOff>50800</xdr:colOff>
      <xdr:row>77</xdr:row>
      <xdr:rowOff>164719</xdr:rowOff>
    </xdr:to>
    <xdr:cxnSp macro="">
      <xdr:nvCxnSpPr>
        <xdr:cNvPr id="178" name="直線コネクタ 177"/>
        <xdr:cNvCxnSpPr/>
      </xdr:nvCxnSpPr>
      <xdr:spPr>
        <a:xfrm flipV="1">
          <a:off x="2019300" y="13346964"/>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137503</xdr:rowOff>
    </xdr:from>
    <xdr:to>
      <xdr:col>10</xdr:col>
      <xdr:colOff>114300</xdr:colOff>
      <xdr:row>77</xdr:row>
      <xdr:rowOff>164719</xdr:rowOff>
    </xdr:to>
    <xdr:cxnSp macro="">
      <xdr:nvCxnSpPr>
        <xdr:cNvPr id="181" name="直線コネクタ 180"/>
        <xdr:cNvCxnSpPr/>
      </xdr:nvCxnSpPr>
      <xdr:spPr>
        <a:xfrm>
          <a:off x="1130300" y="13339153"/>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23991</xdr:rowOff>
    </xdr:from>
    <xdr:to>
      <xdr:col>24</xdr:col>
      <xdr:colOff>114300</xdr:colOff>
      <xdr:row>77</xdr:row>
      <xdr:rowOff>125591</xdr:rowOff>
    </xdr:to>
    <xdr:sp macro="" textlink="">
      <xdr:nvSpPr>
        <xdr:cNvPr id="191" name="楕円 190"/>
        <xdr:cNvSpPr/>
      </xdr:nvSpPr>
      <xdr:spPr>
        <a:xfrm>
          <a:off x="4584700" y="132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2418</xdr:rowOff>
    </xdr:from>
    <xdr:ext cx="534377" cy="259045"/>
    <xdr:sp macro="" textlink="">
      <xdr:nvSpPr>
        <xdr:cNvPr id="192" name="維持補修費該当値テキスト"/>
        <xdr:cNvSpPr txBox="1"/>
      </xdr:nvSpPr>
      <xdr:spPr>
        <a:xfrm>
          <a:off x="4686300" y="132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78257</xdr:rowOff>
    </xdr:from>
    <xdr:to>
      <xdr:col>20</xdr:col>
      <xdr:colOff>38100</xdr:colOff>
      <xdr:row>78</xdr:row>
      <xdr:rowOff>8407</xdr:rowOff>
    </xdr:to>
    <xdr:sp macro="" textlink="">
      <xdr:nvSpPr>
        <xdr:cNvPr id="193" name="楕円 192"/>
        <xdr:cNvSpPr/>
      </xdr:nvSpPr>
      <xdr:spPr>
        <a:xfrm>
          <a:off x="3746500" y="132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170984</xdr:rowOff>
    </xdr:from>
    <xdr:ext cx="534377" cy="259045"/>
    <xdr:sp macro="" textlink="">
      <xdr:nvSpPr>
        <xdr:cNvPr id="194" name="テキスト ボックス 193"/>
        <xdr:cNvSpPr txBox="1"/>
      </xdr:nvSpPr>
      <xdr:spPr>
        <a:xfrm>
          <a:off x="3530111" y="133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94514</xdr:rowOff>
    </xdr:from>
    <xdr:to>
      <xdr:col>15</xdr:col>
      <xdr:colOff>101600</xdr:colOff>
      <xdr:row>78</xdr:row>
      <xdr:rowOff>24664</xdr:rowOff>
    </xdr:to>
    <xdr:sp macro="" textlink="">
      <xdr:nvSpPr>
        <xdr:cNvPr id="195" name="楕円 194"/>
        <xdr:cNvSpPr/>
      </xdr:nvSpPr>
      <xdr:spPr>
        <a:xfrm>
          <a:off x="2857500" y="132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41191</xdr:rowOff>
    </xdr:from>
    <xdr:ext cx="534377" cy="259045"/>
    <xdr:sp macro="" textlink="">
      <xdr:nvSpPr>
        <xdr:cNvPr id="196" name="テキスト ボックス 195"/>
        <xdr:cNvSpPr txBox="1"/>
      </xdr:nvSpPr>
      <xdr:spPr>
        <a:xfrm>
          <a:off x="2641111" y="130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113919</xdr:rowOff>
    </xdr:from>
    <xdr:to>
      <xdr:col>10</xdr:col>
      <xdr:colOff>165100</xdr:colOff>
      <xdr:row>78</xdr:row>
      <xdr:rowOff>44069</xdr:rowOff>
    </xdr:to>
    <xdr:sp macro="" textlink="">
      <xdr:nvSpPr>
        <xdr:cNvPr id="197" name="楕円 196"/>
        <xdr:cNvSpPr/>
      </xdr:nvSpPr>
      <xdr:spPr>
        <a:xfrm>
          <a:off x="1968500" y="133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35196</xdr:rowOff>
    </xdr:from>
    <xdr:ext cx="534377" cy="259045"/>
    <xdr:sp macro="" textlink="">
      <xdr:nvSpPr>
        <xdr:cNvPr id="198" name="テキスト ボックス 197"/>
        <xdr:cNvSpPr txBox="1"/>
      </xdr:nvSpPr>
      <xdr:spPr>
        <a:xfrm>
          <a:off x="1752111" y="134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86703</xdr:rowOff>
    </xdr:from>
    <xdr:to>
      <xdr:col>6</xdr:col>
      <xdr:colOff>38100</xdr:colOff>
      <xdr:row>78</xdr:row>
      <xdr:rowOff>16853</xdr:rowOff>
    </xdr:to>
    <xdr:sp macro="" textlink="">
      <xdr:nvSpPr>
        <xdr:cNvPr id="199" name="楕円 198"/>
        <xdr:cNvSpPr/>
      </xdr:nvSpPr>
      <xdr:spPr>
        <a:xfrm>
          <a:off x="1079500" y="132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7980</xdr:rowOff>
    </xdr:from>
    <xdr:ext cx="534377" cy="259045"/>
    <xdr:sp macro="" textlink="">
      <xdr:nvSpPr>
        <xdr:cNvPr id="200" name="テキスト ボックス 199"/>
        <xdr:cNvSpPr txBox="1"/>
      </xdr:nvSpPr>
      <xdr:spPr>
        <a:xfrm>
          <a:off x="863111" y="1338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101386</xdr:rowOff>
    </xdr:from>
    <xdr:to>
      <xdr:col>24</xdr:col>
      <xdr:colOff>63500</xdr:colOff>
      <xdr:row>98</xdr:row>
      <xdr:rowOff>28015</xdr:rowOff>
    </xdr:to>
    <xdr:cxnSp macro="">
      <xdr:nvCxnSpPr>
        <xdr:cNvPr id="228" name="直線コネクタ 227"/>
        <xdr:cNvCxnSpPr/>
      </xdr:nvCxnSpPr>
      <xdr:spPr>
        <a:xfrm flipV="1">
          <a:off x="3797300" y="16732036"/>
          <a:ext cx="838200" cy="9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28015</xdr:rowOff>
    </xdr:from>
    <xdr:to>
      <xdr:col>19</xdr:col>
      <xdr:colOff>177800</xdr:colOff>
      <xdr:row>98</xdr:row>
      <xdr:rowOff>56407</xdr:rowOff>
    </xdr:to>
    <xdr:cxnSp macro="">
      <xdr:nvCxnSpPr>
        <xdr:cNvPr id="231" name="直線コネクタ 230"/>
        <xdr:cNvCxnSpPr/>
      </xdr:nvCxnSpPr>
      <xdr:spPr>
        <a:xfrm flipV="1">
          <a:off x="2908300" y="16830115"/>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56407</xdr:rowOff>
    </xdr:from>
    <xdr:to>
      <xdr:col>15</xdr:col>
      <xdr:colOff>50800</xdr:colOff>
      <xdr:row>98</xdr:row>
      <xdr:rowOff>71275</xdr:rowOff>
    </xdr:to>
    <xdr:cxnSp macro="">
      <xdr:nvCxnSpPr>
        <xdr:cNvPr id="234" name="直線コネクタ 233"/>
        <xdr:cNvCxnSpPr/>
      </xdr:nvCxnSpPr>
      <xdr:spPr>
        <a:xfrm flipV="1">
          <a:off x="2019300" y="16858507"/>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53947</xdr:rowOff>
    </xdr:from>
    <xdr:to>
      <xdr:col>10</xdr:col>
      <xdr:colOff>114300</xdr:colOff>
      <xdr:row>98</xdr:row>
      <xdr:rowOff>71275</xdr:rowOff>
    </xdr:to>
    <xdr:cxnSp macro="">
      <xdr:nvCxnSpPr>
        <xdr:cNvPr id="237" name="直線コネクタ 236"/>
        <xdr:cNvCxnSpPr/>
      </xdr:nvCxnSpPr>
      <xdr:spPr>
        <a:xfrm>
          <a:off x="1130300" y="16856047"/>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50586</xdr:rowOff>
    </xdr:from>
    <xdr:to>
      <xdr:col>24</xdr:col>
      <xdr:colOff>114300</xdr:colOff>
      <xdr:row>97</xdr:row>
      <xdr:rowOff>152186</xdr:rowOff>
    </xdr:to>
    <xdr:sp macro="" textlink="">
      <xdr:nvSpPr>
        <xdr:cNvPr id="247" name="楕円 246"/>
        <xdr:cNvSpPr/>
      </xdr:nvSpPr>
      <xdr:spPr>
        <a:xfrm>
          <a:off x="4584700" y="166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29013</xdr:rowOff>
    </xdr:from>
    <xdr:ext cx="534377" cy="259045"/>
    <xdr:sp macro="" textlink="">
      <xdr:nvSpPr>
        <xdr:cNvPr id="248" name="扶助費該当値テキスト"/>
        <xdr:cNvSpPr txBox="1"/>
      </xdr:nvSpPr>
      <xdr:spPr>
        <a:xfrm>
          <a:off x="4686300" y="166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148665</xdr:rowOff>
    </xdr:from>
    <xdr:to>
      <xdr:col>20</xdr:col>
      <xdr:colOff>38100</xdr:colOff>
      <xdr:row>98</xdr:row>
      <xdr:rowOff>78815</xdr:rowOff>
    </xdr:to>
    <xdr:sp macro="" textlink="">
      <xdr:nvSpPr>
        <xdr:cNvPr id="249" name="楕円 248"/>
        <xdr:cNvSpPr/>
      </xdr:nvSpPr>
      <xdr:spPr>
        <a:xfrm>
          <a:off x="3746500" y="167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69942</xdr:rowOff>
    </xdr:from>
    <xdr:ext cx="534377" cy="259045"/>
    <xdr:sp macro="" textlink="">
      <xdr:nvSpPr>
        <xdr:cNvPr id="250" name="テキスト ボックス 249"/>
        <xdr:cNvSpPr txBox="1"/>
      </xdr:nvSpPr>
      <xdr:spPr>
        <a:xfrm>
          <a:off x="3530111" y="168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5607</xdr:rowOff>
    </xdr:from>
    <xdr:to>
      <xdr:col>15</xdr:col>
      <xdr:colOff>101600</xdr:colOff>
      <xdr:row>98</xdr:row>
      <xdr:rowOff>107207</xdr:rowOff>
    </xdr:to>
    <xdr:sp macro="" textlink="">
      <xdr:nvSpPr>
        <xdr:cNvPr id="251" name="楕円 250"/>
        <xdr:cNvSpPr/>
      </xdr:nvSpPr>
      <xdr:spPr>
        <a:xfrm>
          <a:off x="2857500" y="168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98334</xdr:rowOff>
    </xdr:from>
    <xdr:ext cx="534377" cy="259045"/>
    <xdr:sp macro="" textlink="">
      <xdr:nvSpPr>
        <xdr:cNvPr id="252" name="テキスト ボックス 251"/>
        <xdr:cNvSpPr txBox="1"/>
      </xdr:nvSpPr>
      <xdr:spPr>
        <a:xfrm>
          <a:off x="2641111" y="169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20475</xdr:rowOff>
    </xdr:from>
    <xdr:to>
      <xdr:col>10</xdr:col>
      <xdr:colOff>165100</xdr:colOff>
      <xdr:row>98</xdr:row>
      <xdr:rowOff>122075</xdr:rowOff>
    </xdr:to>
    <xdr:sp macro="" textlink="">
      <xdr:nvSpPr>
        <xdr:cNvPr id="253" name="楕円 252"/>
        <xdr:cNvSpPr/>
      </xdr:nvSpPr>
      <xdr:spPr>
        <a:xfrm>
          <a:off x="1968500" y="16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113202</xdr:rowOff>
    </xdr:from>
    <xdr:ext cx="534377" cy="259045"/>
    <xdr:sp macro="" textlink="">
      <xdr:nvSpPr>
        <xdr:cNvPr id="254" name="テキスト ボックス 253"/>
        <xdr:cNvSpPr txBox="1"/>
      </xdr:nvSpPr>
      <xdr:spPr>
        <a:xfrm>
          <a:off x="1752111" y="1691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3147</xdr:rowOff>
    </xdr:from>
    <xdr:to>
      <xdr:col>6</xdr:col>
      <xdr:colOff>38100</xdr:colOff>
      <xdr:row>98</xdr:row>
      <xdr:rowOff>104747</xdr:rowOff>
    </xdr:to>
    <xdr:sp macro="" textlink="">
      <xdr:nvSpPr>
        <xdr:cNvPr id="255" name="楕円 254"/>
        <xdr:cNvSpPr/>
      </xdr:nvSpPr>
      <xdr:spPr>
        <a:xfrm>
          <a:off x="1079500" y="168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95874</xdr:rowOff>
    </xdr:from>
    <xdr:ext cx="534377" cy="259045"/>
    <xdr:sp macro="" textlink="">
      <xdr:nvSpPr>
        <xdr:cNvPr id="256" name="テキスト ボックス 255"/>
        <xdr:cNvSpPr txBox="1"/>
      </xdr:nvSpPr>
      <xdr:spPr>
        <a:xfrm>
          <a:off x="863111" y="1689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76294</xdr:rowOff>
    </xdr:from>
    <xdr:to>
      <xdr:col>55</xdr:col>
      <xdr:colOff>0</xdr:colOff>
      <xdr:row>35</xdr:row>
      <xdr:rowOff>21792</xdr:rowOff>
    </xdr:to>
    <xdr:cxnSp macro="">
      <xdr:nvCxnSpPr>
        <xdr:cNvPr id="285" name="直線コネクタ 284"/>
        <xdr:cNvCxnSpPr/>
      </xdr:nvCxnSpPr>
      <xdr:spPr>
        <a:xfrm>
          <a:off x="9639300" y="5734144"/>
          <a:ext cx="838200" cy="28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76294</xdr:rowOff>
    </xdr:from>
    <xdr:to>
      <xdr:col>50</xdr:col>
      <xdr:colOff>114300</xdr:colOff>
      <xdr:row>36</xdr:row>
      <xdr:rowOff>121202</xdr:rowOff>
    </xdr:to>
    <xdr:cxnSp macro="">
      <xdr:nvCxnSpPr>
        <xdr:cNvPr id="288" name="直線コネクタ 287"/>
        <xdr:cNvCxnSpPr/>
      </xdr:nvCxnSpPr>
      <xdr:spPr>
        <a:xfrm flipV="1">
          <a:off x="8750300" y="5734144"/>
          <a:ext cx="889000" cy="5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90075</xdr:rowOff>
    </xdr:from>
    <xdr:to>
      <xdr:col>45</xdr:col>
      <xdr:colOff>177800</xdr:colOff>
      <xdr:row>36</xdr:row>
      <xdr:rowOff>121202</xdr:rowOff>
    </xdr:to>
    <xdr:cxnSp macro="">
      <xdr:nvCxnSpPr>
        <xdr:cNvPr id="291" name="直線コネクタ 290"/>
        <xdr:cNvCxnSpPr/>
      </xdr:nvCxnSpPr>
      <xdr:spPr>
        <a:xfrm>
          <a:off x="7861300" y="5919375"/>
          <a:ext cx="889000" cy="37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3" name="テキスト ボックス 292"/>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90075</xdr:rowOff>
    </xdr:from>
    <xdr:to>
      <xdr:col>41</xdr:col>
      <xdr:colOff>50800</xdr:colOff>
      <xdr:row>35</xdr:row>
      <xdr:rowOff>145621</xdr:rowOff>
    </xdr:to>
    <xdr:cxnSp macro="">
      <xdr:nvCxnSpPr>
        <xdr:cNvPr id="294" name="直線コネクタ 293"/>
        <xdr:cNvCxnSpPr/>
      </xdr:nvCxnSpPr>
      <xdr:spPr>
        <a:xfrm flipV="1">
          <a:off x="6972300" y="5919375"/>
          <a:ext cx="889000" cy="2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142442</xdr:rowOff>
    </xdr:from>
    <xdr:to>
      <xdr:col>55</xdr:col>
      <xdr:colOff>50800</xdr:colOff>
      <xdr:row>35</xdr:row>
      <xdr:rowOff>72592</xdr:rowOff>
    </xdr:to>
    <xdr:sp macro="" textlink="">
      <xdr:nvSpPr>
        <xdr:cNvPr id="304" name="楕円 303"/>
        <xdr:cNvSpPr/>
      </xdr:nvSpPr>
      <xdr:spPr>
        <a:xfrm>
          <a:off x="10426700" y="59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165319</xdr:rowOff>
    </xdr:from>
    <xdr:ext cx="599010" cy="259045"/>
    <xdr:sp macro="" textlink="">
      <xdr:nvSpPr>
        <xdr:cNvPr id="305" name="補助費等該当値テキスト"/>
        <xdr:cNvSpPr txBox="1"/>
      </xdr:nvSpPr>
      <xdr:spPr>
        <a:xfrm>
          <a:off x="10528300" y="58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25494</xdr:rowOff>
    </xdr:from>
    <xdr:to>
      <xdr:col>50</xdr:col>
      <xdr:colOff>165100</xdr:colOff>
      <xdr:row>33</xdr:row>
      <xdr:rowOff>127094</xdr:rowOff>
    </xdr:to>
    <xdr:sp macro="" textlink="">
      <xdr:nvSpPr>
        <xdr:cNvPr id="306" name="楕円 305"/>
        <xdr:cNvSpPr/>
      </xdr:nvSpPr>
      <xdr:spPr>
        <a:xfrm>
          <a:off x="9588500" y="56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118221</xdr:rowOff>
    </xdr:from>
    <xdr:ext cx="599010" cy="259045"/>
    <xdr:sp macro="" textlink="">
      <xdr:nvSpPr>
        <xdr:cNvPr id="307" name="テキスト ボックス 306"/>
        <xdr:cNvSpPr txBox="1"/>
      </xdr:nvSpPr>
      <xdr:spPr>
        <a:xfrm>
          <a:off x="9339795" y="577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70402</xdr:rowOff>
    </xdr:from>
    <xdr:to>
      <xdr:col>46</xdr:col>
      <xdr:colOff>38100</xdr:colOff>
      <xdr:row>37</xdr:row>
      <xdr:rowOff>552</xdr:rowOff>
    </xdr:to>
    <xdr:sp macro="" textlink="">
      <xdr:nvSpPr>
        <xdr:cNvPr id="308" name="楕円 307"/>
        <xdr:cNvSpPr/>
      </xdr:nvSpPr>
      <xdr:spPr>
        <a:xfrm>
          <a:off x="8699500" y="62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163129</xdr:rowOff>
    </xdr:from>
    <xdr:ext cx="599010" cy="259045"/>
    <xdr:sp macro="" textlink="">
      <xdr:nvSpPr>
        <xdr:cNvPr id="309" name="テキスト ボックス 308"/>
        <xdr:cNvSpPr txBox="1"/>
      </xdr:nvSpPr>
      <xdr:spPr>
        <a:xfrm>
          <a:off x="8450795" y="633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39275</xdr:rowOff>
    </xdr:from>
    <xdr:to>
      <xdr:col>41</xdr:col>
      <xdr:colOff>101600</xdr:colOff>
      <xdr:row>34</xdr:row>
      <xdr:rowOff>140875</xdr:rowOff>
    </xdr:to>
    <xdr:sp macro="" textlink="">
      <xdr:nvSpPr>
        <xdr:cNvPr id="310" name="楕円 309"/>
        <xdr:cNvSpPr/>
      </xdr:nvSpPr>
      <xdr:spPr>
        <a:xfrm>
          <a:off x="7810500" y="58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157402</xdr:rowOff>
    </xdr:from>
    <xdr:ext cx="599010" cy="259045"/>
    <xdr:sp macro="" textlink="">
      <xdr:nvSpPr>
        <xdr:cNvPr id="311" name="テキスト ボックス 310"/>
        <xdr:cNvSpPr txBox="1"/>
      </xdr:nvSpPr>
      <xdr:spPr>
        <a:xfrm>
          <a:off x="7561795" y="56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94821</xdr:rowOff>
    </xdr:from>
    <xdr:to>
      <xdr:col>36</xdr:col>
      <xdr:colOff>165100</xdr:colOff>
      <xdr:row>36</xdr:row>
      <xdr:rowOff>24971</xdr:rowOff>
    </xdr:to>
    <xdr:sp macro="" textlink="">
      <xdr:nvSpPr>
        <xdr:cNvPr id="312" name="楕円 311"/>
        <xdr:cNvSpPr/>
      </xdr:nvSpPr>
      <xdr:spPr>
        <a:xfrm>
          <a:off x="6921500" y="609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41498</xdr:rowOff>
    </xdr:from>
    <xdr:ext cx="599010" cy="259045"/>
    <xdr:sp macro="" textlink="">
      <xdr:nvSpPr>
        <xdr:cNvPr id="313" name="テキスト ボックス 312"/>
        <xdr:cNvSpPr txBox="1"/>
      </xdr:nvSpPr>
      <xdr:spPr>
        <a:xfrm>
          <a:off x="6672795" y="587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70083</xdr:rowOff>
    </xdr:from>
    <xdr:to>
      <xdr:col>55</xdr:col>
      <xdr:colOff>0</xdr:colOff>
      <xdr:row>57</xdr:row>
      <xdr:rowOff>48510</xdr:rowOff>
    </xdr:to>
    <xdr:cxnSp macro="">
      <xdr:nvCxnSpPr>
        <xdr:cNvPr id="342" name="直線コネクタ 341"/>
        <xdr:cNvCxnSpPr/>
      </xdr:nvCxnSpPr>
      <xdr:spPr>
        <a:xfrm flipV="1">
          <a:off x="9639300" y="9671283"/>
          <a:ext cx="838200" cy="1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3" name="普通建設事業費平均値テキスト"/>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48510</xdr:rowOff>
    </xdr:from>
    <xdr:to>
      <xdr:col>50</xdr:col>
      <xdr:colOff>114300</xdr:colOff>
      <xdr:row>57</xdr:row>
      <xdr:rowOff>124990</xdr:rowOff>
    </xdr:to>
    <xdr:cxnSp macro="">
      <xdr:nvCxnSpPr>
        <xdr:cNvPr id="345" name="直線コネクタ 344"/>
        <xdr:cNvCxnSpPr/>
      </xdr:nvCxnSpPr>
      <xdr:spPr>
        <a:xfrm flipV="1">
          <a:off x="8750300" y="9821160"/>
          <a:ext cx="889000" cy="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7" name="テキスト ボックス 346"/>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124990</xdr:rowOff>
    </xdr:from>
    <xdr:to>
      <xdr:col>45</xdr:col>
      <xdr:colOff>177800</xdr:colOff>
      <xdr:row>58</xdr:row>
      <xdr:rowOff>80618</xdr:rowOff>
    </xdr:to>
    <xdr:cxnSp macro="">
      <xdr:nvCxnSpPr>
        <xdr:cNvPr id="348" name="直線コネクタ 347"/>
        <xdr:cNvCxnSpPr/>
      </xdr:nvCxnSpPr>
      <xdr:spPr>
        <a:xfrm flipV="1">
          <a:off x="7861300" y="9897640"/>
          <a:ext cx="889000" cy="1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74096</xdr:rowOff>
    </xdr:from>
    <xdr:to>
      <xdr:col>41</xdr:col>
      <xdr:colOff>50800</xdr:colOff>
      <xdr:row>58</xdr:row>
      <xdr:rowOff>80618</xdr:rowOff>
    </xdr:to>
    <xdr:cxnSp macro="">
      <xdr:nvCxnSpPr>
        <xdr:cNvPr id="351" name="直線コネクタ 350"/>
        <xdr:cNvCxnSpPr/>
      </xdr:nvCxnSpPr>
      <xdr:spPr>
        <a:xfrm>
          <a:off x="6972300" y="10018196"/>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19283</xdr:rowOff>
    </xdr:from>
    <xdr:to>
      <xdr:col>55</xdr:col>
      <xdr:colOff>50800</xdr:colOff>
      <xdr:row>56</xdr:row>
      <xdr:rowOff>120883</xdr:rowOff>
    </xdr:to>
    <xdr:sp macro="" textlink="">
      <xdr:nvSpPr>
        <xdr:cNvPr id="361" name="楕円 360"/>
        <xdr:cNvSpPr/>
      </xdr:nvSpPr>
      <xdr:spPr>
        <a:xfrm>
          <a:off x="10426700" y="96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42160</xdr:rowOff>
    </xdr:from>
    <xdr:ext cx="599010" cy="259045"/>
    <xdr:sp macro="" textlink="">
      <xdr:nvSpPr>
        <xdr:cNvPr id="362" name="普通建設事業費該当値テキスト"/>
        <xdr:cNvSpPr txBox="1"/>
      </xdr:nvSpPr>
      <xdr:spPr>
        <a:xfrm>
          <a:off x="10528300" y="947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169160</xdr:rowOff>
    </xdr:from>
    <xdr:to>
      <xdr:col>50</xdr:col>
      <xdr:colOff>165100</xdr:colOff>
      <xdr:row>57</xdr:row>
      <xdr:rowOff>99310</xdr:rowOff>
    </xdr:to>
    <xdr:sp macro="" textlink="">
      <xdr:nvSpPr>
        <xdr:cNvPr id="363" name="楕円 362"/>
        <xdr:cNvSpPr/>
      </xdr:nvSpPr>
      <xdr:spPr>
        <a:xfrm>
          <a:off x="9588500" y="97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115837</xdr:rowOff>
    </xdr:from>
    <xdr:ext cx="599010" cy="259045"/>
    <xdr:sp macro="" textlink="">
      <xdr:nvSpPr>
        <xdr:cNvPr id="364" name="テキスト ボックス 363"/>
        <xdr:cNvSpPr txBox="1"/>
      </xdr:nvSpPr>
      <xdr:spPr>
        <a:xfrm>
          <a:off x="9339795" y="954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74190</xdr:rowOff>
    </xdr:from>
    <xdr:to>
      <xdr:col>46</xdr:col>
      <xdr:colOff>38100</xdr:colOff>
      <xdr:row>58</xdr:row>
      <xdr:rowOff>4340</xdr:rowOff>
    </xdr:to>
    <xdr:sp macro="" textlink="">
      <xdr:nvSpPr>
        <xdr:cNvPr id="365" name="楕円 364"/>
        <xdr:cNvSpPr/>
      </xdr:nvSpPr>
      <xdr:spPr>
        <a:xfrm>
          <a:off x="8699500" y="98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20867</xdr:rowOff>
    </xdr:from>
    <xdr:ext cx="599010" cy="259045"/>
    <xdr:sp macro="" textlink="">
      <xdr:nvSpPr>
        <xdr:cNvPr id="366" name="テキスト ボックス 365"/>
        <xdr:cNvSpPr txBox="1"/>
      </xdr:nvSpPr>
      <xdr:spPr>
        <a:xfrm>
          <a:off x="8450795" y="962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29818</xdr:rowOff>
    </xdr:from>
    <xdr:to>
      <xdr:col>41</xdr:col>
      <xdr:colOff>101600</xdr:colOff>
      <xdr:row>58</xdr:row>
      <xdr:rowOff>131418</xdr:rowOff>
    </xdr:to>
    <xdr:sp macro="" textlink="">
      <xdr:nvSpPr>
        <xdr:cNvPr id="367" name="楕円 366"/>
        <xdr:cNvSpPr/>
      </xdr:nvSpPr>
      <xdr:spPr>
        <a:xfrm>
          <a:off x="7810500" y="99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122545</xdr:rowOff>
    </xdr:from>
    <xdr:ext cx="599010" cy="259045"/>
    <xdr:sp macro="" textlink="">
      <xdr:nvSpPr>
        <xdr:cNvPr id="368" name="テキスト ボックス 367"/>
        <xdr:cNvSpPr txBox="1"/>
      </xdr:nvSpPr>
      <xdr:spPr>
        <a:xfrm>
          <a:off x="7561795" y="1006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23296</xdr:rowOff>
    </xdr:from>
    <xdr:to>
      <xdr:col>36</xdr:col>
      <xdr:colOff>165100</xdr:colOff>
      <xdr:row>58</xdr:row>
      <xdr:rowOff>124896</xdr:rowOff>
    </xdr:to>
    <xdr:sp macro="" textlink="">
      <xdr:nvSpPr>
        <xdr:cNvPr id="369" name="楕円 368"/>
        <xdr:cNvSpPr/>
      </xdr:nvSpPr>
      <xdr:spPr>
        <a:xfrm>
          <a:off x="6921500" y="99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116023</xdr:rowOff>
    </xdr:from>
    <xdr:ext cx="599010" cy="259045"/>
    <xdr:sp macro="" textlink="">
      <xdr:nvSpPr>
        <xdr:cNvPr id="370" name="テキスト ボックス 369"/>
        <xdr:cNvSpPr txBox="1"/>
      </xdr:nvSpPr>
      <xdr:spPr>
        <a:xfrm>
          <a:off x="6672795" y="1006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27480</xdr:rowOff>
    </xdr:from>
    <xdr:to>
      <xdr:col>55</xdr:col>
      <xdr:colOff>0</xdr:colOff>
      <xdr:row>78</xdr:row>
      <xdr:rowOff>110801</xdr:rowOff>
    </xdr:to>
    <xdr:cxnSp macro="">
      <xdr:nvCxnSpPr>
        <xdr:cNvPr id="397" name="直線コネクタ 396"/>
        <xdr:cNvCxnSpPr/>
      </xdr:nvCxnSpPr>
      <xdr:spPr>
        <a:xfrm>
          <a:off x="9639300" y="13400580"/>
          <a:ext cx="838200" cy="8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27480</xdr:rowOff>
    </xdr:from>
    <xdr:to>
      <xdr:col>50</xdr:col>
      <xdr:colOff>114300</xdr:colOff>
      <xdr:row>78</xdr:row>
      <xdr:rowOff>84203</xdr:rowOff>
    </xdr:to>
    <xdr:cxnSp macro="">
      <xdr:nvCxnSpPr>
        <xdr:cNvPr id="400" name="直線コネクタ 399"/>
        <xdr:cNvCxnSpPr/>
      </xdr:nvCxnSpPr>
      <xdr:spPr>
        <a:xfrm flipV="1">
          <a:off x="8750300" y="13400580"/>
          <a:ext cx="889000" cy="5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10685</xdr:rowOff>
    </xdr:from>
    <xdr:to>
      <xdr:col>45</xdr:col>
      <xdr:colOff>177800</xdr:colOff>
      <xdr:row>78</xdr:row>
      <xdr:rowOff>84203</xdr:rowOff>
    </xdr:to>
    <xdr:cxnSp macro="">
      <xdr:nvCxnSpPr>
        <xdr:cNvPr id="403" name="直線コネクタ 402"/>
        <xdr:cNvCxnSpPr/>
      </xdr:nvCxnSpPr>
      <xdr:spPr>
        <a:xfrm>
          <a:off x="7861300" y="13212335"/>
          <a:ext cx="889000" cy="2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10685</xdr:rowOff>
    </xdr:from>
    <xdr:to>
      <xdr:col>41</xdr:col>
      <xdr:colOff>50800</xdr:colOff>
      <xdr:row>77</xdr:row>
      <xdr:rowOff>82274</xdr:rowOff>
    </xdr:to>
    <xdr:cxnSp macro="">
      <xdr:nvCxnSpPr>
        <xdr:cNvPr id="406" name="直線コネクタ 405"/>
        <xdr:cNvCxnSpPr/>
      </xdr:nvCxnSpPr>
      <xdr:spPr>
        <a:xfrm flipV="1">
          <a:off x="6972300" y="13212335"/>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8" name="テキスト ボックス 407"/>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60001</xdr:rowOff>
    </xdr:from>
    <xdr:to>
      <xdr:col>55</xdr:col>
      <xdr:colOff>50800</xdr:colOff>
      <xdr:row>78</xdr:row>
      <xdr:rowOff>161601</xdr:rowOff>
    </xdr:to>
    <xdr:sp macro="" textlink="">
      <xdr:nvSpPr>
        <xdr:cNvPr id="416" name="楕円 415"/>
        <xdr:cNvSpPr/>
      </xdr:nvSpPr>
      <xdr:spPr>
        <a:xfrm>
          <a:off x="10426700" y="134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146378</xdr:rowOff>
    </xdr:from>
    <xdr:ext cx="534377" cy="259045"/>
    <xdr:sp macro="" textlink="">
      <xdr:nvSpPr>
        <xdr:cNvPr id="417" name="普通建設事業費 （ うち新規整備　）該当値テキスト"/>
        <xdr:cNvSpPr txBox="1"/>
      </xdr:nvSpPr>
      <xdr:spPr>
        <a:xfrm>
          <a:off x="10528300" y="133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148130</xdr:rowOff>
    </xdr:from>
    <xdr:to>
      <xdr:col>50</xdr:col>
      <xdr:colOff>165100</xdr:colOff>
      <xdr:row>78</xdr:row>
      <xdr:rowOff>78280</xdr:rowOff>
    </xdr:to>
    <xdr:sp macro="" textlink="">
      <xdr:nvSpPr>
        <xdr:cNvPr id="418" name="楕円 417"/>
        <xdr:cNvSpPr/>
      </xdr:nvSpPr>
      <xdr:spPr>
        <a:xfrm>
          <a:off x="9588500" y="133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69407</xdr:rowOff>
    </xdr:from>
    <xdr:ext cx="534377" cy="259045"/>
    <xdr:sp macro="" textlink="">
      <xdr:nvSpPr>
        <xdr:cNvPr id="419" name="テキスト ボックス 418"/>
        <xdr:cNvSpPr txBox="1"/>
      </xdr:nvSpPr>
      <xdr:spPr>
        <a:xfrm>
          <a:off x="9372111" y="1344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33403</xdr:rowOff>
    </xdr:from>
    <xdr:to>
      <xdr:col>46</xdr:col>
      <xdr:colOff>38100</xdr:colOff>
      <xdr:row>78</xdr:row>
      <xdr:rowOff>135003</xdr:rowOff>
    </xdr:to>
    <xdr:sp macro="" textlink="">
      <xdr:nvSpPr>
        <xdr:cNvPr id="420" name="楕円 419"/>
        <xdr:cNvSpPr/>
      </xdr:nvSpPr>
      <xdr:spPr>
        <a:xfrm>
          <a:off x="8699500" y="134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126130</xdr:rowOff>
    </xdr:from>
    <xdr:ext cx="534377" cy="259045"/>
    <xdr:sp macro="" textlink="">
      <xdr:nvSpPr>
        <xdr:cNvPr id="421" name="テキスト ボックス 420"/>
        <xdr:cNvSpPr txBox="1"/>
      </xdr:nvSpPr>
      <xdr:spPr>
        <a:xfrm>
          <a:off x="8483111" y="134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131335</xdr:rowOff>
    </xdr:from>
    <xdr:to>
      <xdr:col>41</xdr:col>
      <xdr:colOff>101600</xdr:colOff>
      <xdr:row>77</xdr:row>
      <xdr:rowOff>61485</xdr:rowOff>
    </xdr:to>
    <xdr:sp macro="" textlink="">
      <xdr:nvSpPr>
        <xdr:cNvPr id="422" name="楕円 421"/>
        <xdr:cNvSpPr/>
      </xdr:nvSpPr>
      <xdr:spPr>
        <a:xfrm>
          <a:off x="7810500" y="131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78012</xdr:rowOff>
    </xdr:from>
    <xdr:ext cx="599010" cy="259045"/>
    <xdr:sp macro="" textlink="">
      <xdr:nvSpPr>
        <xdr:cNvPr id="423" name="テキスト ボックス 422"/>
        <xdr:cNvSpPr txBox="1"/>
      </xdr:nvSpPr>
      <xdr:spPr>
        <a:xfrm>
          <a:off x="7561795" y="1293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31474</xdr:rowOff>
    </xdr:from>
    <xdr:to>
      <xdr:col>36</xdr:col>
      <xdr:colOff>165100</xdr:colOff>
      <xdr:row>77</xdr:row>
      <xdr:rowOff>133074</xdr:rowOff>
    </xdr:to>
    <xdr:sp macro="" textlink="">
      <xdr:nvSpPr>
        <xdr:cNvPr id="424" name="楕円 423"/>
        <xdr:cNvSpPr/>
      </xdr:nvSpPr>
      <xdr:spPr>
        <a:xfrm>
          <a:off x="6921500" y="132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124201</xdr:rowOff>
    </xdr:from>
    <xdr:ext cx="599010" cy="259045"/>
    <xdr:sp macro="" textlink="">
      <xdr:nvSpPr>
        <xdr:cNvPr id="425" name="テキスト ボックス 424"/>
        <xdr:cNvSpPr txBox="1"/>
      </xdr:nvSpPr>
      <xdr:spPr>
        <a:xfrm>
          <a:off x="6672795" y="133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102998</xdr:rowOff>
    </xdr:from>
    <xdr:to>
      <xdr:col>55</xdr:col>
      <xdr:colOff>0</xdr:colOff>
      <xdr:row>97</xdr:row>
      <xdr:rowOff>13198</xdr:rowOff>
    </xdr:to>
    <xdr:cxnSp macro="">
      <xdr:nvCxnSpPr>
        <xdr:cNvPr id="456" name="直線コネクタ 455"/>
        <xdr:cNvCxnSpPr/>
      </xdr:nvCxnSpPr>
      <xdr:spPr>
        <a:xfrm flipV="1">
          <a:off x="9639300" y="16390748"/>
          <a:ext cx="838200" cy="2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7" name="普通建設事業費 （ うち更新整備　）平均値テキスト"/>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13198</xdr:rowOff>
    </xdr:from>
    <xdr:to>
      <xdr:col>50</xdr:col>
      <xdr:colOff>114300</xdr:colOff>
      <xdr:row>97</xdr:row>
      <xdr:rowOff>101431</xdr:rowOff>
    </xdr:to>
    <xdr:cxnSp macro="">
      <xdr:nvCxnSpPr>
        <xdr:cNvPr id="459" name="直線コネクタ 458"/>
        <xdr:cNvCxnSpPr/>
      </xdr:nvCxnSpPr>
      <xdr:spPr>
        <a:xfrm flipV="1">
          <a:off x="8750300" y="16643848"/>
          <a:ext cx="889000" cy="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139014</xdr:rowOff>
    </xdr:from>
    <xdr:ext cx="599010" cy="259045"/>
    <xdr:sp macro="" textlink="">
      <xdr:nvSpPr>
        <xdr:cNvPr id="461" name="テキスト ボックス 460"/>
        <xdr:cNvSpPr txBox="1"/>
      </xdr:nvSpPr>
      <xdr:spPr>
        <a:xfrm>
          <a:off x="9339795" y="169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101431</xdr:rowOff>
    </xdr:from>
    <xdr:to>
      <xdr:col>45</xdr:col>
      <xdr:colOff>177800</xdr:colOff>
      <xdr:row>99</xdr:row>
      <xdr:rowOff>62027</xdr:rowOff>
    </xdr:to>
    <xdr:cxnSp macro="">
      <xdr:nvCxnSpPr>
        <xdr:cNvPr id="462" name="直線コネクタ 461"/>
        <xdr:cNvCxnSpPr/>
      </xdr:nvCxnSpPr>
      <xdr:spPr>
        <a:xfrm flipV="1">
          <a:off x="7861300" y="16732081"/>
          <a:ext cx="889000" cy="30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4" name="テキスト ボックス 463"/>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11937</xdr:rowOff>
    </xdr:from>
    <xdr:to>
      <xdr:col>41</xdr:col>
      <xdr:colOff>50800</xdr:colOff>
      <xdr:row>99</xdr:row>
      <xdr:rowOff>62027</xdr:rowOff>
    </xdr:to>
    <xdr:cxnSp macro="">
      <xdr:nvCxnSpPr>
        <xdr:cNvPr id="465" name="直線コネクタ 464"/>
        <xdr:cNvCxnSpPr/>
      </xdr:nvCxnSpPr>
      <xdr:spPr>
        <a:xfrm>
          <a:off x="6972300" y="16985487"/>
          <a:ext cx="889000" cy="5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52198</xdr:rowOff>
    </xdr:from>
    <xdr:to>
      <xdr:col>55</xdr:col>
      <xdr:colOff>50800</xdr:colOff>
      <xdr:row>95</xdr:row>
      <xdr:rowOff>153798</xdr:rowOff>
    </xdr:to>
    <xdr:sp macro="" textlink="">
      <xdr:nvSpPr>
        <xdr:cNvPr id="475" name="楕円 474"/>
        <xdr:cNvSpPr/>
      </xdr:nvSpPr>
      <xdr:spPr>
        <a:xfrm>
          <a:off x="10426700" y="163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75075</xdr:rowOff>
    </xdr:from>
    <xdr:ext cx="599010" cy="259045"/>
    <xdr:sp macro="" textlink="">
      <xdr:nvSpPr>
        <xdr:cNvPr id="476" name="普通建設事業費 （ うち更新整備　）該当値テキスト"/>
        <xdr:cNvSpPr txBox="1"/>
      </xdr:nvSpPr>
      <xdr:spPr>
        <a:xfrm>
          <a:off x="10528300" y="1619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133848</xdr:rowOff>
    </xdr:from>
    <xdr:to>
      <xdr:col>50</xdr:col>
      <xdr:colOff>165100</xdr:colOff>
      <xdr:row>97</xdr:row>
      <xdr:rowOff>63998</xdr:rowOff>
    </xdr:to>
    <xdr:sp macro="" textlink="">
      <xdr:nvSpPr>
        <xdr:cNvPr id="477" name="楕円 476"/>
        <xdr:cNvSpPr/>
      </xdr:nvSpPr>
      <xdr:spPr>
        <a:xfrm>
          <a:off x="9588500" y="165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80525</xdr:rowOff>
    </xdr:from>
    <xdr:ext cx="599010" cy="259045"/>
    <xdr:sp macro="" textlink="">
      <xdr:nvSpPr>
        <xdr:cNvPr id="478" name="テキスト ボックス 477"/>
        <xdr:cNvSpPr txBox="1"/>
      </xdr:nvSpPr>
      <xdr:spPr>
        <a:xfrm>
          <a:off x="9339795" y="1636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50631</xdr:rowOff>
    </xdr:from>
    <xdr:to>
      <xdr:col>46</xdr:col>
      <xdr:colOff>38100</xdr:colOff>
      <xdr:row>97</xdr:row>
      <xdr:rowOff>152231</xdr:rowOff>
    </xdr:to>
    <xdr:sp macro="" textlink="">
      <xdr:nvSpPr>
        <xdr:cNvPr id="479" name="楕円 478"/>
        <xdr:cNvSpPr/>
      </xdr:nvSpPr>
      <xdr:spPr>
        <a:xfrm>
          <a:off x="8699500" y="166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168758</xdr:rowOff>
    </xdr:from>
    <xdr:ext cx="599010" cy="259045"/>
    <xdr:sp macro="" textlink="">
      <xdr:nvSpPr>
        <xdr:cNvPr id="480" name="テキスト ボックス 479"/>
        <xdr:cNvSpPr txBox="1"/>
      </xdr:nvSpPr>
      <xdr:spPr>
        <a:xfrm>
          <a:off x="8450795" y="164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11227</xdr:rowOff>
    </xdr:from>
    <xdr:to>
      <xdr:col>41</xdr:col>
      <xdr:colOff>101600</xdr:colOff>
      <xdr:row>99</xdr:row>
      <xdr:rowOff>112827</xdr:rowOff>
    </xdr:to>
    <xdr:sp macro="" textlink="">
      <xdr:nvSpPr>
        <xdr:cNvPr id="481" name="楕円 480"/>
        <xdr:cNvSpPr/>
      </xdr:nvSpPr>
      <xdr:spPr>
        <a:xfrm>
          <a:off x="7810500" y="169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103954</xdr:rowOff>
    </xdr:from>
    <xdr:ext cx="534377" cy="259045"/>
    <xdr:sp macro="" textlink="">
      <xdr:nvSpPr>
        <xdr:cNvPr id="482" name="テキスト ボックス 481"/>
        <xdr:cNvSpPr txBox="1"/>
      </xdr:nvSpPr>
      <xdr:spPr>
        <a:xfrm>
          <a:off x="7594111" y="17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132587</xdr:rowOff>
    </xdr:from>
    <xdr:to>
      <xdr:col>36</xdr:col>
      <xdr:colOff>165100</xdr:colOff>
      <xdr:row>99</xdr:row>
      <xdr:rowOff>62737</xdr:rowOff>
    </xdr:to>
    <xdr:sp macro="" textlink="">
      <xdr:nvSpPr>
        <xdr:cNvPr id="483" name="楕円 482"/>
        <xdr:cNvSpPr/>
      </xdr:nvSpPr>
      <xdr:spPr>
        <a:xfrm>
          <a:off x="6921500" y="169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53864</xdr:rowOff>
    </xdr:from>
    <xdr:ext cx="534377" cy="259045"/>
    <xdr:sp macro="" textlink="">
      <xdr:nvSpPr>
        <xdr:cNvPr id="484" name="テキスト ボックス 483"/>
        <xdr:cNvSpPr txBox="1"/>
      </xdr:nvSpPr>
      <xdr:spPr>
        <a:xfrm>
          <a:off x="6705111" y="1702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70572</xdr:rowOff>
    </xdr:from>
    <xdr:to>
      <xdr:col>85</xdr:col>
      <xdr:colOff>127000</xdr:colOff>
      <xdr:row>38</xdr:row>
      <xdr:rowOff>118150</xdr:rowOff>
    </xdr:to>
    <xdr:cxnSp macro="">
      <xdr:nvCxnSpPr>
        <xdr:cNvPr id="511" name="直線コネクタ 510"/>
        <xdr:cNvCxnSpPr/>
      </xdr:nvCxnSpPr>
      <xdr:spPr>
        <a:xfrm flipV="1">
          <a:off x="15481300" y="6585672"/>
          <a:ext cx="838200" cy="4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118150</xdr:rowOff>
    </xdr:from>
    <xdr:to>
      <xdr:col>81</xdr:col>
      <xdr:colOff>50800</xdr:colOff>
      <xdr:row>38</xdr:row>
      <xdr:rowOff>138553</xdr:rowOff>
    </xdr:to>
    <xdr:cxnSp macro="">
      <xdr:nvCxnSpPr>
        <xdr:cNvPr id="514" name="直線コネクタ 513"/>
        <xdr:cNvCxnSpPr/>
      </xdr:nvCxnSpPr>
      <xdr:spPr>
        <a:xfrm flipV="1">
          <a:off x="14592300" y="6633250"/>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83944</xdr:rowOff>
    </xdr:from>
    <xdr:to>
      <xdr:col>76</xdr:col>
      <xdr:colOff>114300</xdr:colOff>
      <xdr:row>38</xdr:row>
      <xdr:rowOff>138553</xdr:rowOff>
    </xdr:to>
    <xdr:cxnSp macro="">
      <xdr:nvCxnSpPr>
        <xdr:cNvPr id="517" name="直線コネクタ 516"/>
        <xdr:cNvCxnSpPr/>
      </xdr:nvCxnSpPr>
      <xdr:spPr>
        <a:xfrm>
          <a:off x="13703300" y="6599044"/>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83944</xdr:rowOff>
    </xdr:from>
    <xdr:to>
      <xdr:col>71</xdr:col>
      <xdr:colOff>177800</xdr:colOff>
      <xdr:row>38</xdr:row>
      <xdr:rowOff>138498</xdr:rowOff>
    </xdr:to>
    <xdr:cxnSp macro="">
      <xdr:nvCxnSpPr>
        <xdr:cNvPr id="520" name="直線コネクタ 519"/>
        <xdr:cNvCxnSpPr/>
      </xdr:nvCxnSpPr>
      <xdr:spPr>
        <a:xfrm flipV="1">
          <a:off x="12814300" y="6599044"/>
          <a:ext cx="889000" cy="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2" name="テキスト ボックス 521"/>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19772</xdr:rowOff>
    </xdr:from>
    <xdr:to>
      <xdr:col>85</xdr:col>
      <xdr:colOff>177800</xdr:colOff>
      <xdr:row>38</xdr:row>
      <xdr:rowOff>121372</xdr:rowOff>
    </xdr:to>
    <xdr:sp macro="" textlink="">
      <xdr:nvSpPr>
        <xdr:cNvPr id="530" name="楕円 529"/>
        <xdr:cNvSpPr/>
      </xdr:nvSpPr>
      <xdr:spPr>
        <a:xfrm>
          <a:off x="16268700" y="65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534377" cy="259045"/>
    <xdr:sp macro="" textlink="">
      <xdr:nvSpPr>
        <xdr:cNvPr id="531" name="災害復旧事業費該当値テキスト"/>
        <xdr:cNvSpPr txBox="1"/>
      </xdr:nvSpPr>
      <xdr:spPr>
        <a:xfrm>
          <a:off x="16370300" y="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67350</xdr:rowOff>
    </xdr:from>
    <xdr:to>
      <xdr:col>81</xdr:col>
      <xdr:colOff>101600</xdr:colOff>
      <xdr:row>38</xdr:row>
      <xdr:rowOff>168950</xdr:rowOff>
    </xdr:to>
    <xdr:sp macro="" textlink="">
      <xdr:nvSpPr>
        <xdr:cNvPr id="532" name="楕円 531"/>
        <xdr:cNvSpPr/>
      </xdr:nvSpPr>
      <xdr:spPr>
        <a:xfrm>
          <a:off x="15430500" y="65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160077</xdr:rowOff>
    </xdr:from>
    <xdr:ext cx="469744" cy="259045"/>
    <xdr:sp macro="" textlink="">
      <xdr:nvSpPr>
        <xdr:cNvPr id="533" name="テキスト ボックス 532"/>
        <xdr:cNvSpPr txBox="1"/>
      </xdr:nvSpPr>
      <xdr:spPr>
        <a:xfrm>
          <a:off x="15246428" y="667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87753</xdr:rowOff>
    </xdr:from>
    <xdr:to>
      <xdr:col>76</xdr:col>
      <xdr:colOff>165100</xdr:colOff>
      <xdr:row>39</xdr:row>
      <xdr:rowOff>17903</xdr:rowOff>
    </xdr:to>
    <xdr:sp macro="" textlink="">
      <xdr:nvSpPr>
        <xdr:cNvPr id="534" name="楕円 533"/>
        <xdr:cNvSpPr/>
      </xdr:nvSpPr>
      <xdr:spPr>
        <a:xfrm>
          <a:off x="14541500" y="66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9030</xdr:rowOff>
    </xdr:from>
    <xdr:ext cx="378565" cy="259045"/>
    <xdr:sp macro="" textlink="">
      <xdr:nvSpPr>
        <xdr:cNvPr id="535" name="テキスト ボックス 534"/>
        <xdr:cNvSpPr txBox="1"/>
      </xdr:nvSpPr>
      <xdr:spPr>
        <a:xfrm>
          <a:off x="14403017" y="669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33144</xdr:rowOff>
    </xdr:from>
    <xdr:to>
      <xdr:col>72</xdr:col>
      <xdr:colOff>38100</xdr:colOff>
      <xdr:row>38</xdr:row>
      <xdr:rowOff>134744</xdr:rowOff>
    </xdr:to>
    <xdr:sp macro="" textlink="">
      <xdr:nvSpPr>
        <xdr:cNvPr id="536" name="楕円 535"/>
        <xdr:cNvSpPr/>
      </xdr:nvSpPr>
      <xdr:spPr>
        <a:xfrm>
          <a:off x="13652500" y="65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151271</xdr:rowOff>
    </xdr:from>
    <xdr:ext cx="534377" cy="259045"/>
    <xdr:sp macro="" textlink="">
      <xdr:nvSpPr>
        <xdr:cNvPr id="537" name="テキスト ボックス 536"/>
        <xdr:cNvSpPr txBox="1"/>
      </xdr:nvSpPr>
      <xdr:spPr>
        <a:xfrm>
          <a:off x="13436111" y="63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87698</xdr:rowOff>
    </xdr:from>
    <xdr:to>
      <xdr:col>67</xdr:col>
      <xdr:colOff>101600</xdr:colOff>
      <xdr:row>39</xdr:row>
      <xdr:rowOff>17848</xdr:rowOff>
    </xdr:to>
    <xdr:sp macro="" textlink="">
      <xdr:nvSpPr>
        <xdr:cNvPr id="538" name="楕円 537"/>
        <xdr:cNvSpPr/>
      </xdr:nvSpPr>
      <xdr:spPr>
        <a:xfrm>
          <a:off x="12763500" y="66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8975</xdr:rowOff>
    </xdr:from>
    <xdr:ext cx="378565" cy="259045"/>
    <xdr:sp macro="" textlink="">
      <xdr:nvSpPr>
        <xdr:cNvPr id="539" name="テキスト ボックス 538"/>
        <xdr:cNvSpPr txBox="1"/>
      </xdr:nvSpPr>
      <xdr:spPr>
        <a:xfrm>
          <a:off x="12625017" y="669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151921</xdr:rowOff>
    </xdr:from>
    <xdr:to>
      <xdr:col>85</xdr:col>
      <xdr:colOff>127000</xdr:colOff>
      <xdr:row>77</xdr:row>
      <xdr:rowOff>22378</xdr:rowOff>
    </xdr:to>
    <xdr:cxnSp macro="">
      <xdr:nvCxnSpPr>
        <xdr:cNvPr id="615" name="直線コネクタ 614"/>
        <xdr:cNvCxnSpPr/>
      </xdr:nvCxnSpPr>
      <xdr:spPr>
        <a:xfrm flipV="1">
          <a:off x="15481300" y="13182121"/>
          <a:ext cx="838200" cy="4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4763</xdr:rowOff>
    </xdr:from>
    <xdr:to>
      <xdr:col>81</xdr:col>
      <xdr:colOff>50800</xdr:colOff>
      <xdr:row>77</xdr:row>
      <xdr:rowOff>22378</xdr:rowOff>
    </xdr:to>
    <xdr:cxnSp macro="">
      <xdr:nvCxnSpPr>
        <xdr:cNvPr id="618" name="直線コネクタ 617"/>
        <xdr:cNvCxnSpPr/>
      </xdr:nvCxnSpPr>
      <xdr:spPr>
        <a:xfrm>
          <a:off x="14592300" y="13206413"/>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665</xdr:rowOff>
    </xdr:from>
    <xdr:to>
      <xdr:col>76</xdr:col>
      <xdr:colOff>114300</xdr:colOff>
      <xdr:row>77</xdr:row>
      <xdr:rowOff>4763</xdr:rowOff>
    </xdr:to>
    <xdr:cxnSp macro="">
      <xdr:nvCxnSpPr>
        <xdr:cNvPr id="621" name="直線コネクタ 620"/>
        <xdr:cNvCxnSpPr/>
      </xdr:nvCxnSpPr>
      <xdr:spPr>
        <a:xfrm>
          <a:off x="13703300" y="1320231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3" name="テキスト ボックス 622"/>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665</xdr:rowOff>
    </xdr:from>
    <xdr:to>
      <xdr:col>71</xdr:col>
      <xdr:colOff>177800</xdr:colOff>
      <xdr:row>77</xdr:row>
      <xdr:rowOff>10327</xdr:rowOff>
    </xdr:to>
    <xdr:cxnSp macro="">
      <xdr:nvCxnSpPr>
        <xdr:cNvPr id="624" name="直線コネクタ 623"/>
        <xdr:cNvCxnSpPr/>
      </xdr:nvCxnSpPr>
      <xdr:spPr>
        <a:xfrm flipV="1">
          <a:off x="12814300" y="13202315"/>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101121</xdr:rowOff>
    </xdr:from>
    <xdr:to>
      <xdr:col>85</xdr:col>
      <xdr:colOff>177800</xdr:colOff>
      <xdr:row>77</xdr:row>
      <xdr:rowOff>31271</xdr:rowOff>
    </xdr:to>
    <xdr:sp macro="" textlink="">
      <xdr:nvSpPr>
        <xdr:cNvPr id="634" name="楕円 633"/>
        <xdr:cNvSpPr/>
      </xdr:nvSpPr>
      <xdr:spPr>
        <a:xfrm>
          <a:off x="16268700" y="131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123998</xdr:rowOff>
    </xdr:from>
    <xdr:ext cx="599010" cy="259045"/>
    <xdr:sp macro="" textlink="">
      <xdr:nvSpPr>
        <xdr:cNvPr id="635" name="公債費該当値テキスト"/>
        <xdr:cNvSpPr txBox="1"/>
      </xdr:nvSpPr>
      <xdr:spPr>
        <a:xfrm>
          <a:off x="16370300" y="129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143028</xdr:rowOff>
    </xdr:from>
    <xdr:to>
      <xdr:col>81</xdr:col>
      <xdr:colOff>101600</xdr:colOff>
      <xdr:row>77</xdr:row>
      <xdr:rowOff>73178</xdr:rowOff>
    </xdr:to>
    <xdr:sp macro="" textlink="">
      <xdr:nvSpPr>
        <xdr:cNvPr id="636" name="楕円 635"/>
        <xdr:cNvSpPr/>
      </xdr:nvSpPr>
      <xdr:spPr>
        <a:xfrm>
          <a:off x="15430500" y="131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89705</xdr:rowOff>
    </xdr:from>
    <xdr:ext cx="599010" cy="259045"/>
    <xdr:sp macro="" textlink="">
      <xdr:nvSpPr>
        <xdr:cNvPr id="637" name="テキスト ボックス 636"/>
        <xdr:cNvSpPr txBox="1"/>
      </xdr:nvSpPr>
      <xdr:spPr>
        <a:xfrm>
          <a:off x="15181795" y="129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125413</xdr:rowOff>
    </xdr:from>
    <xdr:to>
      <xdr:col>76</xdr:col>
      <xdr:colOff>165100</xdr:colOff>
      <xdr:row>77</xdr:row>
      <xdr:rowOff>55563</xdr:rowOff>
    </xdr:to>
    <xdr:sp macro="" textlink="">
      <xdr:nvSpPr>
        <xdr:cNvPr id="638" name="楕円 637"/>
        <xdr:cNvSpPr/>
      </xdr:nvSpPr>
      <xdr:spPr>
        <a:xfrm>
          <a:off x="14541500" y="131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72089</xdr:rowOff>
    </xdr:from>
    <xdr:ext cx="599010" cy="259045"/>
    <xdr:sp macro="" textlink="">
      <xdr:nvSpPr>
        <xdr:cNvPr id="639" name="テキスト ボックス 638"/>
        <xdr:cNvSpPr txBox="1"/>
      </xdr:nvSpPr>
      <xdr:spPr>
        <a:xfrm>
          <a:off x="14292795" y="1293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121315</xdr:rowOff>
    </xdr:from>
    <xdr:to>
      <xdr:col>72</xdr:col>
      <xdr:colOff>38100</xdr:colOff>
      <xdr:row>77</xdr:row>
      <xdr:rowOff>51465</xdr:rowOff>
    </xdr:to>
    <xdr:sp macro="" textlink="">
      <xdr:nvSpPr>
        <xdr:cNvPr id="640" name="楕円 639"/>
        <xdr:cNvSpPr/>
      </xdr:nvSpPr>
      <xdr:spPr>
        <a:xfrm>
          <a:off x="13652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67993</xdr:rowOff>
    </xdr:from>
    <xdr:ext cx="599010" cy="259045"/>
    <xdr:sp macro="" textlink="">
      <xdr:nvSpPr>
        <xdr:cNvPr id="641" name="テキスト ボックス 640"/>
        <xdr:cNvSpPr txBox="1"/>
      </xdr:nvSpPr>
      <xdr:spPr>
        <a:xfrm>
          <a:off x="13403795" y="129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130977</xdr:rowOff>
    </xdr:from>
    <xdr:to>
      <xdr:col>67</xdr:col>
      <xdr:colOff>101600</xdr:colOff>
      <xdr:row>77</xdr:row>
      <xdr:rowOff>61127</xdr:rowOff>
    </xdr:to>
    <xdr:sp macro="" textlink="">
      <xdr:nvSpPr>
        <xdr:cNvPr id="642" name="楕円 641"/>
        <xdr:cNvSpPr/>
      </xdr:nvSpPr>
      <xdr:spPr>
        <a:xfrm>
          <a:off x="12763500" y="131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77654</xdr:rowOff>
    </xdr:from>
    <xdr:ext cx="599010" cy="259045"/>
    <xdr:sp macro="" textlink="">
      <xdr:nvSpPr>
        <xdr:cNvPr id="643" name="テキスト ボックス 642"/>
        <xdr:cNvSpPr txBox="1"/>
      </xdr:nvSpPr>
      <xdr:spPr>
        <a:xfrm>
          <a:off x="12514795" y="1293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168511</xdr:rowOff>
    </xdr:from>
    <xdr:to>
      <xdr:col>85</xdr:col>
      <xdr:colOff>127000</xdr:colOff>
      <xdr:row>98</xdr:row>
      <xdr:rowOff>160345</xdr:rowOff>
    </xdr:to>
    <xdr:cxnSp macro="">
      <xdr:nvCxnSpPr>
        <xdr:cNvPr id="672" name="直線コネクタ 671"/>
        <xdr:cNvCxnSpPr/>
      </xdr:nvCxnSpPr>
      <xdr:spPr>
        <a:xfrm flipV="1">
          <a:off x="15481300" y="16799161"/>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160345</xdr:rowOff>
    </xdr:from>
    <xdr:to>
      <xdr:col>81</xdr:col>
      <xdr:colOff>50800</xdr:colOff>
      <xdr:row>99</xdr:row>
      <xdr:rowOff>41821</xdr:rowOff>
    </xdr:to>
    <xdr:cxnSp macro="">
      <xdr:nvCxnSpPr>
        <xdr:cNvPr id="675" name="直線コネクタ 674"/>
        <xdr:cNvCxnSpPr/>
      </xdr:nvCxnSpPr>
      <xdr:spPr>
        <a:xfrm flipV="1">
          <a:off x="14592300" y="16962445"/>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164588</xdr:rowOff>
    </xdr:from>
    <xdr:to>
      <xdr:col>76</xdr:col>
      <xdr:colOff>114300</xdr:colOff>
      <xdr:row>99</xdr:row>
      <xdr:rowOff>41821</xdr:rowOff>
    </xdr:to>
    <xdr:cxnSp macro="">
      <xdr:nvCxnSpPr>
        <xdr:cNvPr id="678" name="直線コネクタ 677"/>
        <xdr:cNvCxnSpPr/>
      </xdr:nvCxnSpPr>
      <xdr:spPr>
        <a:xfrm>
          <a:off x="13703300" y="16966688"/>
          <a:ext cx="8890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111517</xdr:rowOff>
    </xdr:from>
    <xdr:to>
      <xdr:col>71</xdr:col>
      <xdr:colOff>177800</xdr:colOff>
      <xdr:row>98</xdr:row>
      <xdr:rowOff>164588</xdr:rowOff>
    </xdr:to>
    <xdr:cxnSp macro="">
      <xdr:nvCxnSpPr>
        <xdr:cNvPr id="681" name="直線コネクタ 680"/>
        <xdr:cNvCxnSpPr/>
      </xdr:nvCxnSpPr>
      <xdr:spPr>
        <a:xfrm>
          <a:off x="12814300" y="16913617"/>
          <a:ext cx="889000" cy="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117711</xdr:rowOff>
    </xdr:from>
    <xdr:to>
      <xdr:col>85</xdr:col>
      <xdr:colOff>177800</xdr:colOff>
      <xdr:row>98</xdr:row>
      <xdr:rowOff>47861</xdr:rowOff>
    </xdr:to>
    <xdr:sp macro="" textlink="">
      <xdr:nvSpPr>
        <xdr:cNvPr id="691" name="楕円 690"/>
        <xdr:cNvSpPr/>
      </xdr:nvSpPr>
      <xdr:spPr>
        <a:xfrm>
          <a:off x="16268700" y="167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96138</xdr:rowOff>
    </xdr:from>
    <xdr:ext cx="599010" cy="259045"/>
    <xdr:sp macro="" textlink="">
      <xdr:nvSpPr>
        <xdr:cNvPr id="692" name="積立金該当値テキスト"/>
        <xdr:cNvSpPr txBox="1"/>
      </xdr:nvSpPr>
      <xdr:spPr>
        <a:xfrm>
          <a:off x="16370300" y="16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109545</xdr:rowOff>
    </xdr:from>
    <xdr:to>
      <xdr:col>81</xdr:col>
      <xdr:colOff>101600</xdr:colOff>
      <xdr:row>99</xdr:row>
      <xdr:rowOff>39695</xdr:rowOff>
    </xdr:to>
    <xdr:sp macro="" textlink="">
      <xdr:nvSpPr>
        <xdr:cNvPr id="693" name="楕円 692"/>
        <xdr:cNvSpPr/>
      </xdr:nvSpPr>
      <xdr:spPr>
        <a:xfrm>
          <a:off x="15430500" y="169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30822</xdr:rowOff>
    </xdr:from>
    <xdr:ext cx="534377" cy="259045"/>
    <xdr:sp macro="" textlink="">
      <xdr:nvSpPr>
        <xdr:cNvPr id="694" name="テキスト ボックス 693"/>
        <xdr:cNvSpPr txBox="1"/>
      </xdr:nvSpPr>
      <xdr:spPr>
        <a:xfrm>
          <a:off x="15214111" y="1700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162471</xdr:rowOff>
    </xdr:from>
    <xdr:to>
      <xdr:col>76</xdr:col>
      <xdr:colOff>165100</xdr:colOff>
      <xdr:row>99</xdr:row>
      <xdr:rowOff>92621</xdr:rowOff>
    </xdr:to>
    <xdr:sp macro="" textlink="">
      <xdr:nvSpPr>
        <xdr:cNvPr id="695" name="楕円 694"/>
        <xdr:cNvSpPr/>
      </xdr:nvSpPr>
      <xdr:spPr>
        <a:xfrm>
          <a:off x="14541500" y="169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83748</xdr:rowOff>
    </xdr:from>
    <xdr:ext cx="469744" cy="259045"/>
    <xdr:sp macro="" textlink="">
      <xdr:nvSpPr>
        <xdr:cNvPr id="696" name="テキスト ボックス 695"/>
        <xdr:cNvSpPr txBox="1"/>
      </xdr:nvSpPr>
      <xdr:spPr>
        <a:xfrm>
          <a:off x="14357428" y="1705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113788</xdr:rowOff>
    </xdr:from>
    <xdr:to>
      <xdr:col>72</xdr:col>
      <xdr:colOff>38100</xdr:colOff>
      <xdr:row>99</xdr:row>
      <xdr:rowOff>43938</xdr:rowOff>
    </xdr:to>
    <xdr:sp macro="" textlink="">
      <xdr:nvSpPr>
        <xdr:cNvPr id="697" name="楕円 696"/>
        <xdr:cNvSpPr/>
      </xdr:nvSpPr>
      <xdr:spPr>
        <a:xfrm>
          <a:off x="13652500" y="169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35065</xdr:rowOff>
    </xdr:from>
    <xdr:ext cx="534377" cy="259045"/>
    <xdr:sp macro="" textlink="">
      <xdr:nvSpPr>
        <xdr:cNvPr id="698" name="テキスト ボックス 697"/>
        <xdr:cNvSpPr txBox="1"/>
      </xdr:nvSpPr>
      <xdr:spPr>
        <a:xfrm>
          <a:off x="13436111" y="170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60717</xdr:rowOff>
    </xdr:from>
    <xdr:to>
      <xdr:col>67</xdr:col>
      <xdr:colOff>101600</xdr:colOff>
      <xdr:row>98</xdr:row>
      <xdr:rowOff>162317</xdr:rowOff>
    </xdr:to>
    <xdr:sp macro="" textlink="">
      <xdr:nvSpPr>
        <xdr:cNvPr id="699" name="楕円 698"/>
        <xdr:cNvSpPr/>
      </xdr:nvSpPr>
      <xdr:spPr>
        <a:xfrm>
          <a:off x="12763500" y="168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153444</xdr:rowOff>
    </xdr:from>
    <xdr:ext cx="534377" cy="259045"/>
    <xdr:sp macro="" textlink="">
      <xdr:nvSpPr>
        <xdr:cNvPr id="700" name="テキスト ボックス 699"/>
        <xdr:cNvSpPr txBox="1"/>
      </xdr:nvSpPr>
      <xdr:spPr>
        <a:xfrm>
          <a:off x="12547111" y="1695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157173</xdr:rowOff>
    </xdr:from>
    <xdr:to>
      <xdr:col>116</xdr:col>
      <xdr:colOff>63500</xdr:colOff>
      <xdr:row>75</xdr:row>
      <xdr:rowOff>10</xdr:rowOff>
    </xdr:to>
    <xdr:cxnSp macro="">
      <xdr:nvCxnSpPr>
        <xdr:cNvPr id="841" name="直線コネクタ 840"/>
        <xdr:cNvCxnSpPr/>
      </xdr:nvCxnSpPr>
      <xdr:spPr>
        <a:xfrm flipV="1">
          <a:off x="21323300" y="1284447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130990</xdr:rowOff>
    </xdr:from>
    <xdr:to>
      <xdr:col>111</xdr:col>
      <xdr:colOff>177800</xdr:colOff>
      <xdr:row>75</xdr:row>
      <xdr:rowOff>10</xdr:rowOff>
    </xdr:to>
    <xdr:cxnSp macro="">
      <xdr:nvCxnSpPr>
        <xdr:cNvPr id="844" name="直線コネクタ 843"/>
        <xdr:cNvCxnSpPr/>
      </xdr:nvCxnSpPr>
      <xdr:spPr>
        <a:xfrm>
          <a:off x="20434300" y="12818290"/>
          <a:ext cx="889000" cy="4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97028</xdr:rowOff>
    </xdr:from>
    <xdr:to>
      <xdr:col>107</xdr:col>
      <xdr:colOff>50800</xdr:colOff>
      <xdr:row>74</xdr:row>
      <xdr:rowOff>130990</xdr:rowOff>
    </xdr:to>
    <xdr:cxnSp macro="">
      <xdr:nvCxnSpPr>
        <xdr:cNvPr id="847" name="直線コネクタ 846"/>
        <xdr:cNvCxnSpPr/>
      </xdr:nvCxnSpPr>
      <xdr:spPr>
        <a:xfrm>
          <a:off x="19545300" y="12784328"/>
          <a:ext cx="889000" cy="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97028</xdr:rowOff>
    </xdr:from>
    <xdr:to>
      <xdr:col>102</xdr:col>
      <xdr:colOff>114300</xdr:colOff>
      <xdr:row>74</xdr:row>
      <xdr:rowOff>140782</xdr:rowOff>
    </xdr:to>
    <xdr:cxnSp macro="">
      <xdr:nvCxnSpPr>
        <xdr:cNvPr id="850" name="直線コネクタ 849"/>
        <xdr:cNvCxnSpPr/>
      </xdr:nvCxnSpPr>
      <xdr:spPr>
        <a:xfrm flipV="1">
          <a:off x="18656300" y="12784328"/>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106373</xdr:rowOff>
    </xdr:from>
    <xdr:to>
      <xdr:col>116</xdr:col>
      <xdr:colOff>114300</xdr:colOff>
      <xdr:row>75</xdr:row>
      <xdr:rowOff>36523</xdr:rowOff>
    </xdr:to>
    <xdr:sp macro="" textlink="">
      <xdr:nvSpPr>
        <xdr:cNvPr id="860" name="楕円 859"/>
        <xdr:cNvSpPr/>
      </xdr:nvSpPr>
      <xdr:spPr>
        <a:xfrm>
          <a:off x="22110700" y="127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84800</xdr:rowOff>
    </xdr:from>
    <xdr:ext cx="534377" cy="259045"/>
    <xdr:sp macro="" textlink="">
      <xdr:nvSpPr>
        <xdr:cNvPr id="861" name="繰出金該当値テキスト"/>
        <xdr:cNvSpPr txBox="1"/>
      </xdr:nvSpPr>
      <xdr:spPr>
        <a:xfrm>
          <a:off x="22212300" y="127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120660</xdr:rowOff>
    </xdr:from>
    <xdr:to>
      <xdr:col>112</xdr:col>
      <xdr:colOff>38100</xdr:colOff>
      <xdr:row>75</xdr:row>
      <xdr:rowOff>50810</xdr:rowOff>
    </xdr:to>
    <xdr:sp macro="" textlink="">
      <xdr:nvSpPr>
        <xdr:cNvPr id="862" name="楕円 861"/>
        <xdr:cNvSpPr/>
      </xdr:nvSpPr>
      <xdr:spPr>
        <a:xfrm>
          <a:off x="21272500" y="128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41937</xdr:rowOff>
    </xdr:from>
    <xdr:ext cx="534377" cy="259045"/>
    <xdr:sp macro="" textlink="">
      <xdr:nvSpPr>
        <xdr:cNvPr id="863" name="テキスト ボックス 862"/>
        <xdr:cNvSpPr txBox="1"/>
      </xdr:nvSpPr>
      <xdr:spPr>
        <a:xfrm>
          <a:off x="21056111" y="129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80190</xdr:rowOff>
    </xdr:from>
    <xdr:to>
      <xdr:col>107</xdr:col>
      <xdr:colOff>101600</xdr:colOff>
      <xdr:row>75</xdr:row>
      <xdr:rowOff>10340</xdr:rowOff>
    </xdr:to>
    <xdr:sp macro="" textlink="">
      <xdr:nvSpPr>
        <xdr:cNvPr id="864" name="楕円 863"/>
        <xdr:cNvSpPr/>
      </xdr:nvSpPr>
      <xdr:spPr>
        <a:xfrm>
          <a:off x="20383500" y="127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1467</xdr:rowOff>
    </xdr:from>
    <xdr:ext cx="599010" cy="259045"/>
    <xdr:sp macro="" textlink="">
      <xdr:nvSpPr>
        <xdr:cNvPr id="865" name="テキスト ボックス 864"/>
        <xdr:cNvSpPr txBox="1"/>
      </xdr:nvSpPr>
      <xdr:spPr>
        <a:xfrm>
          <a:off x="20134795" y="1286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46228</xdr:rowOff>
    </xdr:from>
    <xdr:to>
      <xdr:col>102</xdr:col>
      <xdr:colOff>165100</xdr:colOff>
      <xdr:row>74</xdr:row>
      <xdr:rowOff>147828</xdr:rowOff>
    </xdr:to>
    <xdr:sp macro="" textlink="">
      <xdr:nvSpPr>
        <xdr:cNvPr id="866" name="楕円 865"/>
        <xdr:cNvSpPr/>
      </xdr:nvSpPr>
      <xdr:spPr>
        <a:xfrm>
          <a:off x="19494500" y="127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138955</xdr:rowOff>
    </xdr:from>
    <xdr:ext cx="599010" cy="259045"/>
    <xdr:sp macro="" textlink="">
      <xdr:nvSpPr>
        <xdr:cNvPr id="867" name="テキスト ボックス 866"/>
        <xdr:cNvSpPr txBox="1"/>
      </xdr:nvSpPr>
      <xdr:spPr>
        <a:xfrm>
          <a:off x="19245795" y="128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89982</xdr:rowOff>
    </xdr:from>
    <xdr:to>
      <xdr:col>98</xdr:col>
      <xdr:colOff>38100</xdr:colOff>
      <xdr:row>75</xdr:row>
      <xdr:rowOff>20132</xdr:rowOff>
    </xdr:to>
    <xdr:sp macro="" textlink="">
      <xdr:nvSpPr>
        <xdr:cNvPr id="868" name="楕円 867"/>
        <xdr:cNvSpPr/>
      </xdr:nvSpPr>
      <xdr:spPr>
        <a:xfrm>
          <a:off x="18605500" y="127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11259</xdr:rowOff>
    </xdr:from>
    <xdr:ext cx="534377" cy="259045"/>
    <xdr:sp macro="" textlink="">
      <xdr:nvSpPr>
        <xdr:cNvPr id="869" name="テキスト ボックス 868"/>
        <xdr:cNvSpPr txBox="1"/>
      </xdr:nvSpPr>
      <xdr:spPr>
        <a:xfrm>
          <a:off x="18389111" y="128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1,638,258</a:t>
          </a:r>
          <a:r>
            <a:rPr kumimoji="1" lang="ja-JP" altLang="ja-JP" sz="1100">
              <a:solidFill>
                <a:schemeClr val="dk1"/>
              </a:solidFill>
              <a:effectLst/>
              <a:latin typeface="+mn-lt"/>
              <a:ea typeface="+mn-ea"/>
              <a:cs typeface="+mn-cs"/>
            </a:rPr>
            <a:t>円となっていて、概ねの性質別歳出科目で横ばい傾向にある。また概ねの性質別歳出科目で類似団体を下回っている。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年度に国民一律</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円を支給した「特別的額給付金事業」</a:t>
          </a:r>
          <a:r>
            <a:rPr kumimoji="1" lang="ja-JP" altLang="en-US" sz="1100">
              <a:solidFill>
                <a:schemeClr val="dk1"/>
              </a:solidFill>
              <a:effectLst/>
              <a:latin typeface="+mn-lt"/>
              <a:ea typeface="+mn-ea"/>
              <a:cs typeface="+mn-cs"/>
            </a:rPr>
            <a:t>の影響により、令和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185,947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今後は、木曽広域連合の主体事業である木曽寮建設事業が始まることから増加が見込まれる。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普通建設事業費についても、主な事業として</a:t>
          </a:r>
          <a:r>
            <a:rPr kumimoji="1" lang="ja-JP" altLang="en-US" sz="1100">
              <a:solidFill>
                <a:schemeClr val="dk1"/>
              </a:solidFill>
              <a:effectLst/>
              <a:latin typeface="+mn-lt"/>
              <a:ea typeface="+mn-ea"/>
              <a:cs typeface="+mn-cs"/>
            </a:rPr>
            <a:t>庁舎建設の大型事業により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641,361</a:t>
          </a:r>
          <a:r>
            <a:rPr kumimoji="1" lang="ja-JP" altLang="ja-JP" sz="1100">
              <a:solidFill>
                <a:schemeClr val="dk1"/>
              </a:solidFill>
              <a:effectLst/>
              <a:latin typeface="+mn-lt"/>
              <a:ea typeface="+mn-ea"/>
              <a:cs typeface="+mn-cs"/>
            </a:rPr>
            <a:t>円となり</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大幅に増加した。令和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年度は大型事業</a:t>
          </a:r>
          <a:r>
            <a:rPr kumimoji="1" lang="ja-JP" altLang="en-US" sz="1100">
              <a:solidFill>
                <a:schemeClr val="dk1"/>
              </a:solidFill>
              <a:effectLst/>
              <a:latin typeface="+mn-lt"/>
              <a:ea typeface="+mn-ea"/>
              <a:cs typeface="+mn-cs"/>
            </a:rPr>
            <a:t>がなくなるため、減少する見込みである。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公債費については大桑橋橋梁整備事業、庁舎建設事業の大型事業に村債を利用しているため、今後も公債費の上昇が見込まれる。実施事業の緊急性・必要性を峻別し新規発行債の抑制等、</a:t>
          </a:r>
          <a:r>
            <a:rPr kumimoji="1" lang="ja-JP" altLang="en-US" sz="1100">
              <a:solidFill>
                <a:schemeClr val="dk1"/>
              </a:solidFill>
              <a:effectLst/>
              <a:latin typeface="+mn-lt"/>
              <a:ea typeface="+mn-ea"/>
              <a:cs typeface="+mn-cs"/>
            </a:rPr>
            <a:t>繰上償還等を実施して</a:t>
          </a:r>
          <a:r>
            <a:rPr kumimoji="1" lang="ja-JP" altLang="ja-JP" sz="1100">
              <a:solidFill>
                <a:schemeClr val="dk1"/>
              </a:solidFill>
              <a:effectLst/>
              <a:latin typeface="+mn-lt"/>
              <a:ea typeface="+mn-ea"/>
              <a:cs typeface="+mn-cs"/>
            </a:rPr>
            <a:t>公債費の縮減に努める必要がある。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3,487
3,418
234.47
5,912,763
5,712,603
116,724
2,508,362
6,308,566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24616</xdr:rowOff>
    </xdr:from>
    <xdr:to>
      <xdr:col>24</xdr:col>
      <xdr:colOff>63500</xdr:colOff>
      <xdr:row>37</xdr:row>
      <xdr:rowOff>31736</xdr:rowOff>
    </xdr:to>
    <xdr:cxnSp macro="">
      <xdr:nvCxnSpPr>
        <xdr:cNvPr id="62" name="直線コネクタ 61"/>
        <xdr:cNvCxnSpPr/>
      </xdr:nvCxnSpPr>
      <xdr:spPr>
        <a:xfrm flipV="1">
          <a:off x="3797300" y="6368266"/>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31736</xdr:rowOff>
    </xdr:from>
    <xdr:to>
      <xdr:col>19</xdr:col>
      <xdr:colOff>177800</xdr:colOff>
      <xdr:row>37</xdr:row>
      <xdr:rowOff>32160</xdr:rowOff>
    </xdr:to>
    <xdr:cxnSp macro="">
      <xdr:nvCxnSpPr>
        <xdr:cNvPr id="65" name="直線コネクタ 64"/>
        <xdr:cNvCxnSpPr/>
      </xdr:nvCxnSpPr>
      <xdr:spPr>
        <a:xfrm flipV="1">
          <a:off x="2908300" y="637538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32160</xdr:rowOff>
    </xdr:from>
    <xdr:to>
      <xdr:col>15</xdr:col>
      <xdr:colOff>50800</xdr:colOff>
      <xdr:row>37</xdr:row>
      <xdr:rowOff>32715</xdr:rowOff>
    </xdr:to>
    <xdr:cxnSp macro="">
      <xdr:nvCxnSpPr>
        <xdr:cNvPr id="68" name="直線コネクタ 67"/>
        <xdr:cNvCxnSpPr/>
      </xdr:nvCxnSpPr>
      <xdr:spPr>
        <a:xfrm flipV="1">
          <a:off x="2019300" y="637581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32715</xdr:rowOff>
    </xdr:from>
    <xdr:to>
      <xdr:col>10</xdr:col>
      <xdr:colOff>114300</xdr:colOff>
      <xdr:row>37</xdr:row>
      <xdr:rowOff>46692</xdr:rowOff>
    </xdr:to>
    <xdr:cxnSp macro="">
      <xdr:nvCxnSpPr>
        <xdr:cNvPr id="71" name="直線コネクタ 70"/>
        <xdr:cNvCxnSpPr/>
      </xdr:nvCxnSpPr>
      <xdr:spPr>
        <a:xfrm flipV="1">
          <a:off x="1130300" y="6376365"/>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149028</xdr:rowOff>
    </xdr:from>
    <xdr:ext cx="534377" cy="259045"/>
    <xdr:sp macro="" textlink="">
      <xdr:nvSpPr>
        <xdr:cNvPr id="75" name="テキスト ボックス 74"/>
        <xdr:cNvSpPr txBox="1"/>
      </xdr:nvSpPr>
      <xdr:spPr>
        <a:xfrm>
          <a:off x="863111" y="5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145266</xdr:rowOff>
    </xdr:from>
    <xdr:to>
      <xdr:col>24</xdr:col>
      <xdr:colOff>114300</xdr:colOff>
      <xdr:row>37</xdr:row>
      <xdr:rowOff>75416</xdr:rowOff>
    </xdr:to>
    <xdr:sp macro="" textlink="">
      <xdr:nvSpPr>
        <xdr:cNvPr id="81" name="楕円 80"/>
        <xdr:cNvSpPr/>
      </xdr:nvSpPr>
      <xdr:spPr>
        <a:xfrm>
          <a:off x="4584700" y="6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123693</xdr:rowOff>
    </xdr:from>
    <xdr:ext cx="534377" cy="259045"/>
    <xdr:sp macro="" textlink="">
      <xdr:nvSpPr>
        <xdr:cNvPr id="82" name="議会費該当値テキスト"/>
        <xdr:cNvSpPr txBox="1"/>
      </xdr:nvSpPr>
      <xdr:spPr>
        <a:xfrm>
          <a:off x="4686300" y="62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152386</xdr:rowOff>
    </xdr:from>
    <xdr:to>
      <xdr:col>20</xdr:col>
      <xdr:colOff>38100</xdr:colOff>
      <xdr:row>37</xdr:row>
      <xdr:rowOff>82536</xdr:rowOff>
    </xdr:to>
    <xdr:sp macro="" textlink="">
      <xdr:nvSpPr>
        <xdr:cNvPr id="83" name="楕円 82"/>
        <xdr:cNvSpPr/>
      </xdr:nvSpPr>
      <xdr:spPr>
        <a:xfrm>
          <a:off x="3746500" y="63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73663</xdr:rowOff>
    </xdr:from>
    <xdr:ext cx="534377" cy="259045"/>
    <xdr:sp macro="" textlink="">
      <xdr:nvSpPr>
        <xdr:cNvPr id="84" name="テキスト ボックス 83"/>
        <xdr:cNvSpPr txBox="1"/>
      </xdr:nvSpPr>
      <xdr:spPr>
        <a:xfrm>
          <a:off x="3530111" y="64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152810</xdr:rowOff>
    </xdr:from>
    <xdr:to>
      <xdr:col>15</xdr:col>
      <xdr:colOff>101600</xdr:colOff>
      <xdr:row>37</xdr:row>
      <xdr:rowOff>82960</xdr:rowOff>
    </xdr:to>
    <xdr:sp macro="" textlink="">
      <xdr:nvSpPr>
        <xdr:cNvPr id="85" name="楕円 84"/>
        <xdr:cNvSpPr/>
      </xdr:nvSpPr>
      <xdr:spPr>
        <a:xfrm>
          <a:off x="2857500" y="63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74087</xdr:rowOff>
    </xdr:from>
    <xdr:ext cx="534377" cy="259045"/>
    <xdr:sp macro="" textlink="">
      <xdr:nvSpPr>
        <xdr:cNvPr id="86" name="テキスト ボックス 85"/>
        <xdr:cNvSpPr txBox="1"/>
      </xdr:nvSpPr>
      <xdr:spPr>
        <a:xfrm>
          <a:off x="2641111" y="64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153365</xdr:rowOff>
    </xdr:from>
    <xdr:to>
      <xdr:col>10</xdr:col>
      <xdr:colOff>165100</xdr:colOff>
      <xdr:row>37</xdr:row>
      <xdr:rowOff>83515</xdr:rowOff>
    </xdr:to>
    <xdr:sp macro="" textlink="">
      <xdr:nvSpPr>
        <xdr:cNvPr id="87" name="楕円 86"/>
        <xdr:cNvSpPr/>
      </xdr:nvSpPr>
      <xdr:spPr>
        <a:xfrm>
          <a:off x="1968500" y="63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74642</xdr:rowOff>
    </xdr:from>
    <xdr:ext cx="534377" cy="259045"/>
    <xdr:sp macro="" textlink="">
      <xdr:nvSpPr>
        <xdr:cNvPr id="88" name="テキスト ボックス 87"/>
        <xdr:cNvSpPr txBox="1"/>
      </xdr:nvSpPr>
      <xdr:spPr>
        <a:xfrm>
          <a:off x="1752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167342</xdr:rowOff>
    </xdr:from>
    <xdr:to>
      <xdr:col>6</xdr:col>
      <xdr:colOff>38100</xdr:colOff>
      <xdr:row>37</xdr:row>
      <xdr:rowOff>97492</xdr:rowOff>
    </xdr:to>
    <xdr:sp macro="" textlink="">
      <xdr:nvSpPr>
        <xdr:cNvPr id="89" name="楕円 88"/>
        <xdr:cNvSpPr/>
      </xdr:nvSpPr>
      <xdr:spPr>
        <a:xfrm>
          <a:off x="1079500" y="633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88619</xdr:rowOff>
    </xdr:from>
    <xdr:ext cx="534377" cy="259045"/>
    <xdr:sp macro="" textlink="">
      <xdr:nvSpPr>
        <xdr:cNvPr id="90" name="テキスト ボックス 89"/>
        <xdr:cNvSpPr txBox="1"/>
      </xdr:nvSpPr>
      <xdr:spPr>
        <a:xfrm>
          <a:off x="863111" y="643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159985</xdr:rowOff>
    </xdr:from>
    <xdr:to>
      <xdr:col>24</xdr:col>
      <xdr:colOff>63500</xdr:colOff>
      <xdr:row>56</xdr:row>
      <xdr:rowOff>66665</xdr:rowOff>
    </xdr:to>
    <xdr:cxnSp macro="">
      <xdr:nvCxnSpPr>
        <xdr:cNvPr id="119" name="直線コネクタ 118"/>
        <xdr:cNvCxnSpPr/>
      </xdr:nvCxnSpPr>
      <xdr:spPr>
        <a:xfrm flipV="1">
          <a:off x="3797300" y="9246835"/>
          <a:ext cx="838200" cy="4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66665</xdr:rowOff>
    </xdr:from>
    <xdr:to>
      <xdr:col>19</xdr:col>
      <xdr:colOff>177800</xdr:colOff>
      <xdr:row>58</xdr:row>
      <xdr:rowOff>10583</xdr:rowOff>
    </xdr:to>
    <xdr:cxnSp macro="">
      <xdr:nvCxnSpPr>
        <xdr:cNvPr id="122" name="直線コネクタ 121"/>
        <xdr:cNvCxnSpPr/>
      </xdr:nvCxnSpPr>
      <xdr:spPr>
        <a:xfrm flipV="1">
          <a:off x="2908300" y="9667865"/>
          <a:ext cx="889000" cy="2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71931</xdr:rowOff>
    </xdr:from>
    <xdr:to>
      <xdr:col>15</xdr:col>
      <xdr:colOff>50800</xdr:colOff>
      <xdr:row>58</xdr:row>
      <xdr:rowOff>10583</xdr:rowOff>
    </xdr:to>
    <xdr:cxnSp macro="">
      <xdr:nvCxnSpPr>
        <xdr:cNvPr id="125" name="直線コネクタ 124"/>
        <xdr:cNvCxnSpPr/>
      </xdr:nvCxnSpPr>
      <xdr:spPr>
        <a:xfrm>
          <a:off x="2019300" y="9844581"/>
          <a:ext cx="889000" cy="1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71931</xdr:rowOff>
    </xdr:from>
    <xdr:to>
      <xdr:col>10</xdr:col>
      <xdr:colOff>114300</xdr:colOff>
      <xdr:row>58</xdr:row>
      <xdr:rowOff>9389</xdr:rowOff>
    </xdr:to>
    <xdr:cxnSp macro="">
      <xdr:nvCxnSpPr>
        <xdr:cNvPr id="128" name="直線コネクタ 127"/>
        <xdr:cNvCxnSpPr/>
      </xdr:nvCxnSpPr>
      <xdr:spPr>
        <a:xfrm flipV="1">
          <a:off x="1130300" y="9844581"/>
          <a:ext cx="889000" cy="10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109185</xdr:rowOff>
    </xdr:from>
    <xdr:to>
      <xdr:col>24</xdr:col>
      <xdr:colOff>114300</xdr:colOff>
      <xdr:row>54</xdr:row>
      <xdr:rowOff>39335</xdr:rowOff>
    </xdr:to>
    <xdr:sp macro="" textlink="">
      <xdr:nvSpPr>
        <xdr:cNvPr id="138" name="楕円 137"/>
        <xdr:cNvSpPr/>
      </xdr:nvSpPr>
      <xdr:spPr>
        <a:xfrm>
          <a:off x="4584700" y="91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132062</xdr:rowOff>
    </xdr:from>
    <xdr:ext cx="599010" cy="259045"/>
    <xdr:sp macro="" textlink="">
      <xdr:nvSpPr>
        <xdr:cNvPr id="139" name="総務費該当値テキスト"/>
        <xdr:cNvSpPr txBox="1"/>
      </xdr:nvSpPr>
      <xdr:spPr>
        <a:xfrm>
          <a:off x="4686300" y="904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15865</xdr:rowOff>
    </xdr:from>
    <xdr:to>
      <xdr:col>20</xdr:col>
      <xdr:colOff>38100</xdr:colOff>
      <xdr:row>56</xdr:row>
      <xdr:rowOff>117465</xdr:rowOff>
    </xdr:to>
    <xdr:sp macro="" textlink="">
      <xdr:nvSpPr>
        <xdr:cNvPr id="140" name="楕円 139"/>
        <xdr:cNvSpPr/>
      </xdr:nvSpPr>
      <xdr:spPr>
        <a:xfrm>
          <a:off x="3746500" y="9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108592</xdr:rowOff>
    </xdr:from>
    <xdr:ext cx="599010" cy="259045"/>
    <xdr:sp macro="" textlink="">
      <xdr:nvSpPr>
        <xdr:cNvPr id="141" name="テキスト ボックス 140"/>
        <xdr:cNvSpPr txBox="1"/>
      </xdr:nvSpPr>
      <xdr:spPr>
        <a:xfrm>
          <a:off x="3497795" y="970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131233</xdr:rowOff>
    </xdr:from>
    <xdr:to>
      <xdr:col>15</xdr:col>
      <xdr:colOff>101600</xdr:colOff>
      <xdr:row>58</xdr:row>
      <xdr:rowOff>61383</xdr:rowOff>
    </xdr:to>
    <xdr:sp macro="" textlink="">
      <xdr:nvSpPr>
        <xdr:cNvPr id="142" name="楕円 141"/>
        <xdr:cNvSpPr/>
      </xdr:nvSpPr>
      <xdr:spPr>
        <a:xfrm>
          <a:off x="2857500" y="99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52510</xdr:rowOff>
    </xdr:from>
    <xdr:ext cx="599010" cy="259045"/>
    <xdr:sp macro="" textlink="">
      <xdr:nvSpPr>
        <xdr:cNvPr id="143" name="テキスト ボックス 142"/>
        <xdr:cNvSpPr txBox="1"/>
      </xdr:nvSpPr>
      <xdr:spPr>
        <a:xfrm>
          <a:off x="2608795" y="999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21131</xdr:rowOff>
    </xdr:from>
    <xdr:to>
      <xdr:col>10</xdr:col>
      <xdr:colOff>165100</xdr:colOff>
      <xdr:row>57</xdr:row>
      <xdr:rowOff>122731</xdr:rowOff>
    </xdr:to>
    <xdr:sp macro="" textlink="">
      <xdr:nvSpPr>
        <xdr:cNvPr id="144" name="楕円 143"/>
        <xdr:cNvSpPr/>
      </xdr:nvSpPr>
      <xdr:spPr>
        <a:xfrm>
          <a:off x="1968500" y="97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113858</xdr:rowOff>
    </xdr:from>
    <xdr:ext cx="599010" cy="259045"/>
    <xdr:sp macro="" textlink="">
      <xdr:nvSpPr>
        <xdr:cNvPr id="145" name="テキスト ボックス 144"/>
        <xdr:cNvSpPr txBox="1"/>
      </xdr:nvSpPr>
      <xdr:spPr>
        <a:xfrm>
          <a:off x="1719795" y="98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130039</xdr:rowOff>
    </xdr:from>
    <xdr:to>
      <xdr:col>6</xdr:col>
      <xdr:colOff>38100</xdr:colOff>
      <xdr:row>58</xdr:row>
      <xdr:rowOff>60189</xdr:rowOff>
    </xdr:to>
    <xdr:sp macro="" textlink="">
      <xdr:nvSpPr>
        <xdr:cNvPr id="146" name="楕円 145"/>
        <xdr:cNvSpPr/>
      </xdr:nvSpPr>
      <xdr:spPr>
        <a:xfrm>
          <a:off x="1079500" y="9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51316</xdr:rowOff>
    </xdr:from>
    <xdr:ext cx="599010" cy="259045"/>
    <xdr:sp macro="" textlink="">
      <xdr:nvSpPr>
        <xdr:cNvPr id="147" name="テキスト ボックス 146"/>
        <xdr:cNvSpPr txBox="1"/>
      </xdr:nvSpPr>
      <xdr:spPr>
        <a:xfrm>
          <a:off x="830795" y="999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137670</xdr:rowOff>
    </xdr:from>
    <xdr:to>
      <xdr:col>24</xdr:col>
      <xdr:colOff>63500</xdr:colOff>
      <xdr:row>76</xdr:row>
      <xdr:rowOff>89120</xdr:rowOff>
    </xdr:to>
    <xdr:cxnSp macro="">
      <xdr:nvCxnSpPr>
        <xdr:cNvPr id="175" name="直線コネクタ 174"/>
        <xdr:cNvCxnSpPr/>
      </xdr:nvCxnSpPr>
      <xdr:spPr>
        <a:xfrm flipV="1">
          <a:off x="3797300" y="12996420"/>
          <a:ext cx="838200" cy="1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89120</xdr:rowOff>
    </xdr:from>
    <xdr:to>
      <xdr:col>19</xdr:col>
      <xdr:colOff>177800</xdr:colOff>
      <xdr:row>76</xdr:row>
      <xdr:rowOff>97766</xdr:rowOff>
    </xdr:to>
    <xdr:cxnSp macro="">
      <xdr:nvCxnSpPr>
        <xdr:cNvPr id="178" name="直線コネクタ 177"/>
        <xdr:cNvCxnSpPr/>
      </xdr:nvCxnSpPr>
      <xdr:spPr>
        <a:xfrm flipV="1">
          <a:off x="2908300" y="13119320"/>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97766</xdr:rowOff>
    </xdr:from>
    <xdr:to>
      <xdr:col>15</xdr:col>
      <xdr:colOff>50800</xdr:colOff>
      <xdr:row>76</xdr:row>
      <xdr:rowOff>161055</xdr:rowOff>
    </xdr:to>
    <xdr:cxnSp macro="">
      <xdr:nvCxnSpPr>
        <xdr:cNvPr id="181" name="直線コネクタ 180"/>
        <xdr:cNvCxnSpPr/>
      </xdr:nvCxnSpPr>
      <xdr:spPr>
        <a:xfrm flipV="1">
          <a:off x="2019300" y="13127966"/>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155395</xdr:rowOff>
    </xdr:from>
    <xdr:to>
      <xdr:col>10</xdr:col>
      <xdr:colOff>114300</xdr:colOff>
      <xdr:row>76</xdr:row>
      <xdr:rowOff>161055</xdr:rowOff>
    </xdr:to>
    <xdr:cxnSp macro="">
      <xdr:nvCxnSpPr>
        <xdr:cNvPr id="184" name="直線コネクタ 183"/>
        <xdr:cNvCxnSpPr/>
      </xdr:nvCxnSpPr>
      <xdr:spPr>
        <a:xfrm>
          <a:off x="1130300" y="13185595"/>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86870</xdr:rowOff>
    </xdr:from>
    <xdr:to>
      <xdr:col>24</xdr:col>
      <xdr:colOff>114300</xdr:colOff>
      <xdr:row>76</xdr:row>
      <xdr:rowOff>17019</xdr:rowOff>
    </xdr:to>
    <xdr:sp macro="" textlink="">
      <xdr:nvSpPr>
        <xdr:cNvPr id="194" name="楕円 193"/>
        <xdr:cNvSpPr/>
      </xdr:nvSpPr>
      <xdr:spPr>
        <a:xfrm>
          <a:off x="4584700" y="12945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65297</xdr:rowOff>
    </xdr:from>
    <xdr:ext cx="599010" cy="259045"/>
    <xdr:sp macro="" textlink="">
      <xdr:nvSpPr>
        <xdr:cNvPr id="195" name="民生費該当値テキスト"/>
        <xdr:cNvSpPr txBox="1"/>
      </xdr:nvSpPr>
      <xdr:spPr>
        <a:xfrm>
          <a:off x="4686300" y="1292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38320</xdr:rowOff>
    </xdr:from>
    <xdr:to>
      <xdr:col>20</xdr:col>
      <xdr:colOff>38100</xdr:colOff>
      <xdr:row>76</xdr:row>
      <xdr:rowOff>139920</xdr:rowOff>
    </xdr:to>
    <xdr:sp macro="" textlink="">
      <xdr:nvSpPr>
        <xdr:cNvPr id="196" name="楕円 195"/>
        <xdr:cNvSpPr/>
      </xdr:nvSpPr>
      <xdr:spPr>
        <a:xfrm>
          <a:off x="3746500" y="130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131047</xdr:rowOff>
    </xdr:from>
    <xdr:ext cx="599010" cy="259045"/>
    <xdr:sp macro="" textlink="">
      <xdr:nvSpPr>
        <xdr:cNvPr id="197" name="テキスト ボックス 196"/>
        <xdr:cNvSpPr txBox="1"/>
      </xdr:nvSpPr>
      <xdr:spPr>
        <a:xfrm>
          <a:off x="3497795" y="131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46966</xdr:rowOff>
    </xdr:from>
    <xdr:to>
      <xdr:col>15</xdr:col>
      <xdr:colOff>101600</xdr:colOff>
      <xdr:row>76</xdr:row>
      <xdr:rowOff>148566</xdr:rowOff>
    </xdr:to>
    <xdr:sp macro="" textlink="">
      <xdr:nvSpPr>
        <xdr:cNvPr id="198" name="楕円 197"/>
        <xdr:cNvSpPr/>
      </xdr:nvSpPr>
      <xdr:spPr>
        <a:xfrm>
          <a:off x="2857500" y="13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139693</xdr:rowOff>
    </xdr:from>
    <xdr:ext cx="599010" cy="259045"/>
    <xdr:sp macro="" textlink="">
      <xdr:nvSpPr>
        <xdr:cNvPr id="199" name="テキスト ボックス 198"/>
        <xdr:cNvSpPr txBox="1"/>
      </xdr:nvSpPr>
      <xdr:spPr>
        <a:xfrm>
          <a:off x="2608795" y="1316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110255</xdr:rowOff>
    </xdr:from>
    <xdr:to>
      <xdr:col>10</xdr:col>
      <xdr:colOff>165100</xdr:colOff>
      <xdr:row>77</xdr:row>
      <xdr:rowOff>40405</xdr:rowOff>
    </xdr:to>
    <xdr:sp macro="" textlink="">
      <xdr:nvSpPr>
        <xdr:cNvPr id="200" name="楕円 199"/>
        <xdr:cNvSpPr/>
      </xdr:nvSpPr>
      <xdr:spPr>
        <a:xfrm>
          <a:off x="1968500" y="131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31532</xdr:rowOff>
    </xdr:from>
    <xdr:ext cx="599010" cy="259045"/>
    <xdr:sp macro="" textlink="">
      <xdr:nvSpPr>
        <xdr:cNvPr id="201" name="テキスト ボックス 200"/>
        <xdr:cNvSpPr txBox="1"/>
      </xdr:nvSpPr>
      <xdr:spPr>
        <a:xfrm>
          <a:off x="1719795" y="1323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104595</xdr:rowOff>
    </xdr:from>
    <xdr:to>
      <xdr:col>6</xdr:col>
      <xdr:colOff>38100</xdr:colOff>
      <xdr:row>77</xdr:row>
      <xdr:rowOff>34745</xdr:rowOff>
    </xdr:to>
    <xdr:sp macro="" textlink="">
      <xdr:nvSpPr>
        <xdr:cNvPr id="202" name="楕円 201"/>
        <xdr:cNvSpPr/>
      </xdr:nvSpPr>
      <xdr:spPr>
        <a:xfrm>
          <a:off x="1079500" y="131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25872</xdr:rowOff>
    </xdr:from>
    <xdr:ext cx="599010" cy="259045"/>
    <xdr:sp macro="" textlink="">
      <xdr:nvSpPr>
        <xdr:cNvPr id="203" name="テキスト ボックス 202"/>
        <xdr:cNvSpPr txBox="1"/>
      </xdr:nvSpPr>
      <xdr:spPr>
        <a:xfrm>
          <a:off x="830795" y="1322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61936</xdr:rowOff>
    </xdr:from>
    <xdr:to>
      <xdr:col>24</xdr:col>
      <xdr:colOff>63500</xdr:colOff>
      <xdr:row>98</xdr:row>
      <xdr:rowOff>102076</xdr:rowOff>
    </xdr:to>
    <xdr:cxnSp macro="">
      <xdr:nvCxnSpPr>
        <xdr:cNvPr id="232" name="直線コネクタ 231"/>
        <xdr:cNvCxnSpPr/>
      </xdr:nvCxnSpPr>
      <xdr:spPr>
        <a:xfrm flipV="1">
          <a:off x="3797300" y="16864036"/>
          <a:ext cx="838200" cy="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97468</xdr:rowOff>
    </xdr:from>
    <xdr:to>
      <xdr:col>19</xdr:col>
      <xdr:colOff>177800</xdr:colOff>
      <xdr:row>98</xdr:row>
      <xdr:rowOff>102076</xdr:rowOff>
    </xdr:to>
    <xdr:cxnSp macro="">
      <xdr:nvCxnSpPr>
        <xdr:cNvPr id="235" name="直線コネクタ 234"/>
        <xdr:cNvCxnSpPr/>
      </xdr:nvCxnSpPr>
      <xdr:spPr>
        <a:xfrm>
          <a:off x="2908300" y="16899568"/>
          <a:ext cx="8890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68738</xdr:rowOff>
    </xdr:from>
    <xdr:to>
      <xdr:col>15</xdr:col>
      <xdr:colOff>50800</xdr:colOff>
      <xdr:row>98</xdr:row>
      <xdr:rowOff>97468</xdr:rowOff>
    </xdr:to>
    <xdr:cxnSp macro="">
      <xdr:nvCxnSpPr>
        <xdr:cNvPr id="238" name="直線コネクタ 237"/>
        <xdr:cNvCxnSpPr/>
      </xdr:nvCxnSpPr>
      <xdr:spPr>
        <a:xfrm>
          <a:off x="2019300" y="16870838"/>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155519</xdr:rowOff>
    </xdr:from>
    <xdr:to>
      <xdr:col>10</xdr:col>
      <xdr:colOff>114300</xdr:colOff>
      <xdr:row>98</xdr:row>
      <xdr:rowOff>68738</xdr:rowOff>
    </xdr:to>
    <xdr:cxnSp macro="">
      <xdr:nvCxnSpPr>
        <xdr:cNvPr id="241" name="直線コネクタ 240"/>
        <xdr:cNvCxnSpPr/>
      </xdr:nvCxnSpPr>
      <xdr:spPr>
        <a:xfrm>
          <a:off x="1130300" y="16786169"/>
          <a:ext cx="889000" cy="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11136</xdr:rowOff>
    </xdr:from>
    <xdr:to>
      <xdr:col>24</xdr:col>
      <xdr:colOff>114300</xdr:colOff>
      <xdr:row>98</xdr:row>
      <xdr:rowOff>112736</xdr:rowOff>
    </xdr:to>
    <xdr:sp macro="" textlink="">
      <xdr:nvSpPr>
        <xdr:cNvPr id="251" name="楕円 250"/>
        <xdr:cNvSpPr/>
      </xdr:nvSpPr>
      <xdr:spPr>
        <a:xfrm>
          <a:off x="4584700" y="168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97513</xdr:rowOff>
    </xdr:from>
    <xdr:ext cx="534377" cy="259045"/>
    <xdr:sp macro="" textlink="">
      <xdr:nvSpPr>
        <xdr:cNvPr id="252" name="衛生費該当値テキスト"/>
        <xdr:cNvSpPr txBox="1"/>
      </xdr:nvSpPr>
      <xdr:spPr>
        <a:xfrm>
          <a:off x="4686300" y="1672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51276</xdr:rowOff>
    </xdr:from>
    <xdr:to>
      <xdr:col>20</xdr:col>
      <xdr:colOff>38100</xdr:colOff>
      <xdr:row>98</xdr:row>
      <xdr:rowOff>152876</xdr:rowOff>
    </xdr:to>
    <xdr:sp macro="" textlink="">
      <xdr:nvSpPr>
        <xdr:cNvPr id="253" name="楕円 252"/>
        <xdr:cNvSpPr/>
      </xdr:nvSpPr>
      <xdr:spPr>
        <a:xfrm>
          <a:off x="3746500" y="168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144003</xdr:rowOff>
    </xdr:from>
    <xdr:ext cx="534377" cy="259045"/>
    <xdr:sp macro="" textlink="">
      <xdr:nvSpPr>
        <xdr:cNvPr id="254" name="テキスト ボックス 253"/>
        <xdr:cNvSpPr txBox="1"/>
      </xdr:nvSpPr>
      <xdr:spPr>
        <a:xfrm>
          <a:off x="3530111" y="169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46668</xdr:rowOff>
    </xdr:from>
    <xdr:to>
      <xdr:col>15</xdr:col>
      <xdr:colOff>101600</xdr:colOff>
      <xdr:row>98</xdr:row>
      <xdr:rowOff>148268</xdr:rowOff>
    </xdr:to>
    <xdr:sp macro="" textlink="">
      <xdr:nvSpPr>
        <xdr:cNvPr id="255" name="楕円 254"/>
        <xdr:cNvSpPr/>
      </xdr:nvSpPr>
      <xdr:spPr>
        <a:xfrm>
          <a:off x="2857500" y="168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139395</xdr:rowOff>
    </xdr:from>
    <xdr:ext cx="534377" cy="259045"/>
    <xdr:sp macro="" textlink="">
      <xdr:nvSpPr>
        <xdr:cNvPr id="256" name="テキスト ボックス 255"/>
        <xdr:cNvSpPr txBox="1"/>
      </xdr:nvSpPr>
      <xdr:spPr>
        <a:xfrm>
          <a:off x="2641111" y="169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17938</xdr:rowOff>
    </xdr:from>
    <xdr:to>
      <xdr:col>10</xdr:col>
      <xdr:colOff>165100</xdr:colOff>
      <xdr:row>98</xdr:row>
      <xdr:rowOff>119538</xdr:rowOff>
    </xdr:to>
    <xdr:sp macro="" textlink="">
      <xdr:nvSpPr>
        <xdr:cNvPr id="257" name="楕円 256"/>
        <xdr:cNvSpPr/>
      </xdr:nvSpPr>
      <xdr:spPr>
        <a:xfrm>
          <a:off x="1968500" y="168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110665</xdr:rowOff>
    </xdr:from>
    <xdr:ext cx="534377" cy="259045"/>
    <xdr:sp macro="" textlink="">
      <xdr:nvSpPr>
        <xdr:cNvPr id="258" name="テキスト ボックス 257"/>
        <xdr:cNvSpPr txBox="1"/>
      </xdr:nvSpPr>
      <xdr:spPr>
        <a:xfrm>
          <a:off x="1752111" y="169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104719</xdr:rowOff>
    </xdr:from>
    <xdr:to>
      <xdr:col>6</xdr:col>
      <xdr:colOff>38100</xdr:colOff>
      <xdr:row>98</xdr:row>
      <xdr:rowOff>34869</xdr:rowOff>
    </xdr:to>
    <xdr:sp macro="" textlink="">
      <xdr:nvSpPr>
        <xdr:cNvPr id="259" name="楕円 258"/>
        <xdr:cNvSpPr/>
      </xdr:nvSpPr>
      <xdr:spPr>
        <a:xfrm>
          <a:off x="1079500" y="16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51396</xdr:rowOff>
    </xdr:from>
    <xdr:ext cx="599010" cy="259045"/>
    <xdr:sp macro="" textlink="">
      <xdr:nvSpPr>
        <xdr:cNvPr id="260" name="テキスト ボックス 259"/>
        <xdr:cNvSpPr txBox="1"/>
      </xdr:nvSpPr>
      <xdr:spPr>
        <a:xfrm>
          <a:off x="830795" y="165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18034</xdr:rowOff>
    </xdr:from>
    <xdr:to>
      <xdr:col>55</xdr:col>
      <xdr:colOff>0</xdr:colOff>
      <xdr:row>39</xdr:row>
      <xdr:rowOff>18923</xdr:rowOff>
    </xdr:to>
    <xdr:cxnSp macro="">
      <xdr:nvCxnSpPr>
        <xdr:cNvPr id="289" name="直線コネクタ 288"/>
        <xdr:cNvCxnSpPr/>
      </xdr:nvCxnSpPr>
      <xdr:spPr>
        <a:xfrm flipV="1">
          <a:off x="9639300" y="6704584"/>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18923</xdr:rowOff>
    </xdr:from>
    <xdr:to>
      <xdr:col>50</xdr:col>
      <xdr:colOff>114300</xdr:colOff>
      <xdr:row>39</xdr:row>
      <xdr:rowOff>19812</xdr:rowOff>
    </xdr:to>
    <xdr:cxnSp macro="">
      <xdr:nvCxnSpPr>
        <xdr:cNvPr id="292" name="直線コネクタ 291"/>
        <xdr:cNvCxnSpPr/>
      </xdr:nvCxnSpPr>
      <xdr:spPr>
        <a:xfrm flipV="1">
          <a:off x="8750300" y="670547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19812</xdr:rowOff>
    </xdr:from>
    <xdr:to>
      <xdr:col>45</xdr:col>
      <xdr:colOff>177800</xdr:colOff>
      <xdr:row>39</xdr:row>
      <xdr:rowOff>20320</xdr:rowOff>
    </xdr:to>
    <xdr:cxnSp macro="">
      <xdr:nvCxnSpPr>
        <xdr:cNvPr id="295" name="直線コネクタ 294"/>
        <xdr:cNvCxnSpPr/>
      </xdr:nvCxnSpPr>
      <xdr:spPr>
        <a:xfrm flipV="1">
          <a:off x="7861300" y="670636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20320</xdr:rowOff>
    </xdr:from>
    <xdr:to>
      <xdr:col>41</xdr:col>
      <xdr:colOff>50800</xdr:colOff>
      <xdr:row>39</xdr:row>
      <xdr:rowOff>20955</xdr:rowOff>
    </xdr:to>
    <xdr:cxnSp macro="">
      <xdr:nvCxnSpPr>
        <xdr:cNvPr id="298" name="直線コネクタ 297"/>
        <xdr:cNvCxnSpPr/>
      </xdr:nvCxnSpPr>
      <xdr:spPr>
        <a:xfrm flipV="1">
          <a:off x="6972300" y="670687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138684</xdr:rowOff>
    </xdr:from>
    <xdr:to>
      <xdr:col>55</xdr:col>
      <xdr:colOff>50800</xdr:colOff>
      <xdr:row>39</xdr:row>
      <xdr:rowOff>68834</xdr:rowOff>
    </xdr:to>
    <xdr:sp macro="" textlink="">
      <xdr:nvSpPr>
        <xdr:cNvPr id="308" name="楕円 307"/>
        <xdr:cNvSpPr/>
      </xdr:nvSpPr>
      <xdr:spPr>
        <a:xfrm>
          <a:off x="10426700" y="66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53611</xdr:rowOff>
    </xdr:from>
    <xdr:ext cx="378565" cy="259045"/>
    <xdr:sp macro="" textlink="">
      <xdr:nvSpPr>
        <xdr:cNvPr id="309" name="労働費該当値テキスト"/>
        <xdr:cNvSpPr txBox="1"/>
      </xdr:nvSpPr>
      <xdr:spPr>
        <a:xfrm>
          <a:off x="10528300"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139573</xdr:rowOff>
    </xdr:from>
    <xdr:to>
      <xdr:col>50</xdr:col>
      <xdr:colOff>165100</xdr:colOff>
      <xdr:row>39</xdr:row>
      <xdr:rowOff>69723</xdr:rowOff>
    </xdr:to>
    <xdr:sp macro="" textlink="">
      <xdr:nvSpPr>
        <xdr:cNvPr id="310" name="楕円 309"/>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60850</xdr:rowOff>
    </xdr:from>
    <xdr:ext cx="378565" cy="259045"/>
    <xdr:sp macro="" textlink="">
      <xdr:nvSpPr>
        <xdr:cNvPr id="311" name="テキスト ボックス 310"/>
        <xdr:cNvSpPr txBox="1"/>
      </xdr:nvSpPr>
      <xdr:spPr>
        <a:xfrm>
          <a:off x="9450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140462</xdr:rowOff>
    </xdr:from>
    <xdr:to>
      <xdr:col>46</xdr:col>
      <xdr:colOff>38100</xdr:colOff>
      <xdr:row>39</xdr:row>
      <xdr:rowOff>70612</xdr:rowOff>
    </xdr:to>
    <xdr:sp macro="" textlink="">
      <xdr:nvSpPr>
        <xdr:cNvPr id="312" name="楕円 311"/>
        <xdr:cNvSpPr/>
      </xdr:nvSpPr>
      <xdr:spPr>
        <a:xfrm>
          <a:off x="8699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61739</xdr:rowOff>
    </xdr:from>
    <xdr:ext cx="378565" cy="259045"/>
    <xdr:sp macro="" textlink="">
      <xdr:nvSpPr>
        <xdr:cNvPr id="313" name="テキスト ボックス 312"/>
        <xdr:cNvSpPr txBox="1"/>
      </xdr:nvSpPr>
      <xdr:spPr>
        <a:xfrm>
          <a:off x="8561017" y="67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140970</xdr:rowOff>
    </xdr:from>
    <xdr:to>
      <xdr:col>41</xdr:col>
      <xdr:colOff>101600</xdr:colOff>
      <xdr:row>39</xdr:row>
      <xdr:rowOff>71120</xdr:rowOff>
    </xdr:to>
    <xdr:sp macro="" textlink="">
      <xdr:nvSpPr>
        <xdr:cNvPr id="314" name="楕円 313"/>
        <xdr:cNvSpPr/>
      </xdr:nvSpPr>
      <xdr:spPr>
        <a:xfrm>
          <a:off x="7810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62247</xdr:rowOff>
    </xdr:from>
    <xdr:ext cx="378565" cy="259045"/>
    <xdr:sp macro="" textlink="">
      <xdr:nvSpPr>
        <xdr:cNvPr id="315" name="テキスト ボックス 314"/>
        <xdr:cNvSpPr txBox="1"/>
      </xdr:nvSpPr>
      <xdr:spPr>
        <a:xfrm>
          <a:off x="7672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141605</xdr:rowOff>
    </xdr:from>
    <xdr:to>
      <xdr:col>36</xdr:col>
      <xdr:colOff>165100</xdr:colOff>
      <xdr:row>39</xdr:row>
      <xdr:rowOff>71755</xdr:rowOff>
    </xdr:to>
    <xdr:sp macro="" textlink="">
      <xdr:nvSpPr>
        <xdr:cNvPr id="316" name="楕円 315"/>
        <xdr:cNvSpPr/>
      </xdr:nvSpPr>
      <xdr:spPr>
        <a:xfrm>
          <a:off x="692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62882</xdr:rowOff>
    </xdr:from>
    <xdr:ext cx="378565" cy="259045"/>
    <xdr:sp macro="" textlink="">
      <xdr:nvSpPr>
        <xdr:cNvPr id="317" name="テキスト ボックス 316"/>
        <xdr:cNvSpPr txBox="1"/>
      </xdr:nvSpPr>
      <xdr:spPr>
        <a:xfrm>
          <a:off x="6783017" y="674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27961</xdr:rowOff>
    </xdr:from>
    <xdr:to>
      <xdr:col>55</xdr:col>
      <xdr:colOff>0</xdr:colOff>
      <xdr:row>59</xdr:row>
      <xdr:rowOff>31382</xdr:rowOff>
    </xdr:to>
    <xdr:cxnSp macro="">
      <xdr:nvCxnSpPr>
        <xdr:cNvPr id="348" name="直線コネクタ 347"/>
        <xdr:cNvCxnSpPr/>
      </xdr:nvCxnSpPr>
      <xdr:spPr>
        <a:xfrm>
          <a:off x="9639300" y="10143511"/>
          <a:ext cx="8382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27961</xdr:rowOff>
    </xdr:from>
    <xdr:to>
      <xdr:col>50</xdr:col>
      <xdr:colOff>114300</xdr:colOff>
      <xdr:row>59</xdr:row>
      <xdr:rowOff>35145</xdr:rowOff>
    </xdr:to>
    <xdr:cxnSp macro="">
      <xdr:nvCxnSpPr>
        <xdr:cNvPr id="351" name="直線コネクタ 350"/>
        <xdr:cNvCxnSpPr/>
      </xdr:nvCxnSpPr>
      <xdr:spPr>
        <a:xfrm flipV="1">
          <a:off x="8750300" y="10143511"/>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35145</xdr:rowOff>
    </xdr:from>
    <xdr:to>
      <xdr:col>45</xdr:col>
      <xdr:colOff>177800</xdr:colOff>
      <xdr:row>59</xdr:row>
      <xdr:rowOff>53619</xdr:rowOff>
    </xdr:to>
    <xdr:cxnSp macro="">
      <xdr:nvCxnSpPr>
        <xdr:cNvPr id="354" name="直線コネクタ 353"/>
        <xdr:cNvCxnSpPr/>
      </xdr:nvCxnSpPr>
      <xdr:spPr>
        <a:xfrm flipV="1">
          <a:off x="7861300" y="10150695"/>
          <a:ext cx="8890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53619</xdr:rowOff>
    </xdr:from>
    <xdr:to>
      <xdr:col>41</xdr:col>
      <xdr:colOff>50800</xdr:colOff>
      <xdr:row>59</xdr:row>
      <xdr:rowOff>53937</xdr:rowOff>
    </xdr:to>
    <xdr:cxnSp macro="">
      <xdr:nvCxnSpPr>
        <xdr:cNvPr id="357" name="直線コネクタ 356"/>
        <xdr:cNvCxnSpPr/>
      </xdr:nvCxnSpPr>
      <xdr:spPr>
        <a:xfrm flipV="1">
          <a:off x="6972300" y="10169169"/>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152032</xdr:rowOff>
    </xdr:from>
    <xdr:to>
      <xdr:col>55</xdr:col>
      <xdr:colOff>50800</xdr:colOff>
      <xdr:row>59</xdr:row>
      <xdr:rowOff>82182</xdr:rowOff>
    </xdr:to>
    <xdr:sp macro="" textlink="">
      <xdr:nvSpPr>
        <xdr:cNvPr id="367" name="楕円 366"/>
        <xdr:cNvSpPr/>
      </xdr:nvSpPr>
      <xdr:spPr>
        <a:xfrm>
          <a:off x="10426700" y="100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66959</xdr:rowOff>
    </xdr:from>
    <xdr:ext cx="534377" cy="259045"/>
    <xdr:sp macro="" textlink="">
      <xdr:nvSpPr>
        <xdr:cNvPr id="368" name="農林水産業費該当値テキスト"/>
        <xdr:cNvSpPr txBox="1"/>
      </xdr:nvSpPr>
      <xdr:spPr>
        <a:xfrm>
          <a:off x="10528300" y="10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148611</xdr:rowOff>
    </xdr:from>
    <xdr:to>
      <xdr:col>50</xdr:col>
      <xdr:colOff>165100</xdr:colOff>
      <xdr:row>59</xdr:row>
      <xdr:rowOff>78761</xdr:rowOff>
    </xdr:to>
    <xdr:sp macro="" textlink="">
      <xdr:nvSpPr>
        <xdr:cNvPr id="369" name="楕円 368"/>
        <xdr:cNvSpPr/>
      </xdr:nvSpPr>
      <xdr:spPr>
        <a:xfrm>
          <a:off x="9588500" y="100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69888</xdr:rowOff>
    </xdr:from>
    <xdr:ext cx="534377" cy="259045"/>
    <xdr:sp macro="" textlink="">
      <xdr:nvSpPr>
        <xdr:cNvPr id="370" name="テキスト ボックス 369"/>
        <xdr:cNvSpPr txBox="1"/>
      </xdr:nvSpPr>
      <xdr:spPr>
        <a:xfrm>
          <a:off x="9372111" y="101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155795</xdr:rowOff>
    </xdr:from>
    <xdr:to>
      <xdr:col>46</xdr:col>
      <xdr:colOff>38100</xdr:colOff>
      <xdr:row>59</xdr:row>
      <xdr:rowOff>85945</xdr:rowOff>
    </xdr:to>
    <xdr:sp macro="" textlink="">
      <xdr:nvSpPr>
        <xdr:cNvPr id="371" name="楕円 370"/>
        <xdr:cNvSpPr/>
      </xdr:nvSpPr>
      <xdr:spPr>
        <a:xfrm>
          <a:off x="8699500" y="100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77072</xdr:rowOff>
    </xdr:from>
    <xdr:ext cx="534377" cy="259045"/>
    <xdr:sp macro="" textlink="">
      <xdr:nvSpPr>
        <xdr:cNvPr id="372" name="テキスト ボックス 371"/>
        <xdr:cNvSpPr txBox="1"/>
      </xdr:nvSpPr>
      <xdr:spPr>
        <a:xfrm>
          <a:off x="8483111" y="101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2819</xdr:rowOff>
    </xdr:from>
    <xdr:to>
      <xdr:col>41</xdr:col>
      <xdr:colOff>101600</xdr:colOff>
      <xdr:row>59</xdr:row>
      <xdr:rowOff>104419</xdr:rowOff>
    </xdr:to>
    <xdr:sp macro="" textlink="">
      <xdr:nvSpPr>
        <xdr:cNvPr id="373" name="楕円 372"/>
        <xdr:cNvSpPr/>
      </xdr:nvSpPr>
      <xdr:spPr>
        <a:xfrm>
          <a:off x="7810500" y="101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95546</xdr:rowOff>
    </xdr:from>
    <xdr:ext cx="534377" cy="259045"/>
    <xdr:sp macro="" textlink="">
      <xdr:nvSpPr>
        <xdr:cNvPr id="374" name="テキスト ボックス 373"/>
        <xdr:cNvSpPr txBox="1"/>
      </xdr:nvSpPr>
      <xdr:spPr>
        <a:xfrm>
          <a:off x="7594111" y="102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3137</xdr:rowOff>
    </xdr:from>
    <xdr:to>
      <xdr:col>36</xdr:col>
      <xdr:colOff>165100</xdr:colOff>
      <xdr:row>59</xdr:row>
      <xdr:rowOff>104737</xdr:rowOff>
    </xdr:to>
    <xdr:sp macro="" textlink="">
      <xdr:nvSpPr>
        <xdr:cNvPr id="375" name="楕円 374"/>
        <xdr:cNvSpPr/>
      </xdr:nvSpPr>
      <xdr:spPr>
        <a:xfrm>
          <a:off x="6921500" y="101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95864</xdr:rowOff>
    </xdr:from>
    <xdr:ext cx="534377" cy="259045"/>
    <xdr:sp macro="" textlink="">
      <xdr:nvSpPr>
        <xdr:cNvPr id="376" name="テキスト ボックス 375"/>
        <xdr:cNvSpPr txBox="1"/>
      </xdr:nvSpPr>
      <xdr:spPr>
        <a:xfrm>
          <a:off x="6705111" y="102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87291</xdr:rowOff>
    </xdr:from>
    <xdr:to>
      <xdr:col>55</xdr:col>
      <xdr:colOff>0</xdr:colOff>
      <xdr:row>77</xdr:row>
      <xdr:rowOff>29214</xdr:rowOff>
    </xdr:to>
    <xdr:cxnSp macro="">
      <xdr:nvCxnSpPr>
        <xdr:cNvPr id="403" name="直線コネクタ 402"/>
        <xdr:cNvCxnSpPr/>
      </xdr:nvCxnSpPr>
      <xdr:spPr>
        <a:xfrm flipV="1">
          <a:off x="9639300" y="13117491"/>
          <a:ext cx="838200" cy="1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29214</xdr:rowOff>
    </xdr:from>
    <xdr:to>
      <xdr:col>50</xdr:col>
      <xdr:colOff>114300</xdr:colOff>
      <xdr:row>78</xdr:row>
      <xdr:rowOff>4324</xdr:rowOff>
    </xdr:to>
    <xdr:cxnSp macro="">
      <xdr:nvCxnSpPr>
        <xdr:cNvPr id="406" name="直線コネクタ 405"/>
        <xdr:cNvCxnSpPr/>
      </xdr:nvCxnSpPr>
      <xdr:spPr>
        <a:xfrm flipV="1">
          <a:off x="8750300" y="13230864"/>
          <a:ext cx="889000" cy="14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4324</xdr:rowOff>
    </xdr:from>
    <xdr:to>
      <xdr:col>45</xdr:col>
      <xdr:colOff>177800</xdr:colOff>
      <xdr:row>78</xdr:row>
      <xdr:rowOff>44182</xdr:rowOff>
    </xdr:to>
    <xdr:cxnSp macro="">
      <xdr:nvCxnSpPr>
        <xdr:cNvPr id="409" name="直線コネクタ 408"/>
        <xdr:cNvCxnSpPr/>
      </xdr:nvCxnSpPr>
      <xdr:spPr>
        <a:xfrm flipV="1">
          <a:off x="7861300" y="13377424"/>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44182</xdr:rowOff>
    </xdr:from>
    <xdr:to>
      <xdr:col>41</xdr:col>
      <xdr:colOff>50800</xdr:colOff>
      <xdr:row>78</xdr:row>
      <xdr:rowOff>52298</xdr:rowOff>
    </xdr:to>
    <xdr:cxnSp macro="">
      <xdr:nvCxnSpPr>
        <xdr:cNvPr id="412" name="直線コネクタ 411"/>
        <xdr:cNvCxnSpPr/>
      </xdr:nvCxnSpPr>
      <xdr:spPr>
        <a:xfrm flipV="1">
          <a:off x="6972300" y="13417282"/>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36491</xdr:rowOff>
    </xdr:from>
    <xdr:to>
      <xdr:col>55</xdr:col>
      <xdr:colOff>50800</xdr:colOff>
      <xdr:row>76</xdr:row>
      <xdr:rowOff>138091</xdr:rowOff>
    </xdr:to>
    <xdr:sp macro="" textlink="">
      <xdr:nvSpPr>
        <xdr:cNvPr id="422" name="楕円 421"/>
        <xdr:cNvSpPr/>
      </xdr:nvSpPr>
      <xdr:spPr>
        <a:xfrm>
          <a:off x="10426700" y="130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59368</xdr:rowOff>
    </xdr:from>
    <xdr:ext cx="534377" cy="259045"/>
    <xdr:sp macro="" textlink="">
      <xdr:nvSpPr>
        <xdr:cNvPr id="423" name="商工費該当値テキスト"/>
        <xdr:cNvSpPr txBox="1"/>
      </xdr:nvSpPr>
      <xdr:spPr>
        <a:xfrm>
          <a:off x="10528300" y="129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149864</xdr:rowOff>
    </xdr:from>
    <xdr:to>
      <xdr:col>50</xdr:col>
      <xdr:colOff>165100</xdr:colOff>
      <xdr:row>77</xdr:row>
      <xdr:rowOff>80014</xdr:rowOff>
    </xdr:to>
    <xdr:sp macro="" textlink="">
      <xdr:nvSpPr>
        <xdr:cNvPr id="424" name="楕円 423"/>
        <xdr:cNvSpPr/>
      </xdr:nvSpPr>
      <xdr:spPr>
        <a:xfrm>
          <a:off x="9588500" y="131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71141</xdr:rowOff>
    </xdr:from>
    <xdr:ext cx="534377" cy="259045"/>
    <xdr:sp macro="" textlink="">
      <xdr:nvSpPr>
        <xdr:cNvPr id="425" name="テキスト ボックス 424"/>
        <xdr:cNvSpPr txBox="1"/>
      </xdr:nvSpPr>
      <xdr:spPr>
        <a:xfrm>
          <a:off x="9372111" y="1327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124974</xdr:rowOff>
    </xdr:from>
    <xdr:to>
      <xdr:col>46</xdr:col>
      <xdr:colOff>38100</xdr:colOff>
      <xdr:row>78</xdr:row>
      <xdr:rowOff>55124</xdr:rowOff>
    </xdr:to>
    <xdr:sp macro="" textlink="">
      <xdr:nvSpPr>
        <xdr:cNvPr id="426" name="楕円 425"/>
        <xdr:cNvSpPr/>
      </xdr:nvSpPr>
      <xdr:spPr>
        <a:xfrm>
          <a:off x="8699500" y="133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46251</xdr:rowOff>
    </xdr:from>
    <xdr:ext cx="534377" cy="259045"/>
    <xdr:sp macro="" textlink="">
      <xdr:nvSpPr>
        <xdr:cNvPr id="427" name="テキスト ボックス 426"/>
        <xdr:cNvSpPr txBox="1"/>
      </xdr:nvSpPr>
      <xdr:spPr>
        <a:xfrm>
          <a:off x="8483111" y="134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164832</xdr:rowOff>
    </xdr:from>
    <xdr:to>
      <xdr:col>41</xdr:col>
      <xdr:colOff>101600</xdr:colOff>
      <xdr:row>78</xdr:row>
      <xdr:rowOff>94982</xdr:rowOff>
    </xdr:to>
    <xdr:sp macro="" textlink="">
      <xdr:nvSpPr>
        <xdr:cNvPr id="428" name="楕円 427"/>
        <xdr:cNvSpPr/>
      </xdr:nvSpPr>
      <xdr:spPr>
        <a:xfrm>
          <a:off x="7810500" y="133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86109</xdr:rowOff>
    </xdr:from>
    <xdr:ext cx="534377" cy="259045"/>
    <xdr:sp macro="" textlink="">
      <xdr:nvSpPr>
        <xdr:cNvPr id="429" name="テキスト ボックス 428"/>
        <xdr:cNvSpPr txBox="1"/>
      </xdr:nvSpPr>
      <xdr:spPr>
        <a:xfrm>
          <a:off x="7594111" y="134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1498</xdr:rowOff>
    </xdr:from>
    <xdr:to>
      <xdr:col>36</xdr:col>
      <xdr:colOff>165100</xdr:colOff>
      <xdr:row>78</xdr:row>
      <xdr:rowOff>103098</xdr:rowOff>
    </xdr:to>
    <xdr:sp macro="" textlink="">
      <xdr:nvSpPr>
        <xdr:cNvPr id="430" name="楕円 429"/>
        <xdr:cNvSpPr/>
      </xdr:nvSpPr>
      <xdr:spPr>
        <a:xfrm>
          <a:off x="6921500" y="133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94225</xdr:rowOff>
    </xdr:from>
    <xdr:ext cx="534377" cy="259045"/>
    <xdr:sp macro="" textlink="">
      <xdr:nvSpPr>
        <xdr:cNvPr id="431" name="テキスト ボックス 430"/>
        <xdr:cNvSpPr txBox="1"/>
      </xdr:nvSpPr>
      <xdr:spPr>
        <a:xfrm>
          <a:off x="6705111" y="134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147376</xdr:rowOff>
    </xdr:from>
    <xdr:to>
      <xdr:col>55</xdr:col>
      <xdr:colOff>0</xdr:colOff>
      <xdr:row>97</xdr:row>
      <xdr:rowOff>101242</xdr:rowOff>
    </xdr:to>
    <xdr:cxnSp macro="">
      <xdr:nvCxnSpPr>
        <xdr:cNvPr id="460" name="直線コネクタ 459"/>
        <xdr:cNvCxnSpPr/>
      </xdr:nvCxnSpPr>
      <xdr:spPr>
        <a:xfrm>
          <a:off x="9639300" y="16435126"/>
          <a:ext cx="838200" cy="29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147376</xdr:rowOff>
    </xdr:from>
    <xdr:to>
      <xdr:col>50</xdr:col>
      <xdr:colOff>114300</xdr:colOff>
      <xdr:row>95</xdr:row>
      <xdr:rowOff>168850</xdr:rowOff>
    </xdr:to>
    <xdr:cxnSp macro="">
      <xdr:nvCxnSpPr>
        <xdr:cNvPr id="463" name="直線コネクタ 462"/>
        <xdr:cNvCxnSpPr/>
      </xdr:nvCxnSpPr>
      <xdr:spPr>
        <a:xfrm flipV="1">
          <a:off x="8750300" y="16435126"/>
          <a:ext cx="8890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5" name="テキスト ボックス 464"/>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168850</xdr:rowOff>
    </xdr:from>
    <xdr:to>
      <xdr:col>45</xdr:col>
      <xdr:colOff>177800</xdr:colOff>
      <xdr:row>97</xdr:row>
      <xdr:rowOff>32083</xdr:rowOff>
    </xdr:to>
    <xdr:cxnSp macro="">
      <xdr:nvCxnSpPr>
        <xdr:cNvPr id="466" name="直線コネクタ 465"/>
        <xdr:cNvCxnSpPr/>
      </xdr:nvCxnSpPr>
      <xdr:spPr>
        <a:xfrm flipV="1">
          <a:off x="7861300" y="16456600"/>
          <a:ext cx="889000" cy="20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15340</xdr:rowOff>
    </xdr:from>
    <xdr:to>
      <xdr:col>41</xdr:col>
      <xdr:colOff>50800</xdr:colOff>
      <xdr:row>97</xdr:row>
      <xdr:rowOff>32083</xdr:rowOff>
    </xdr:to>
    <xdr:cxnSp macro="">
      <xdr:nvCxnSpPr>
        <xdr:cNvPr id="469" name="直線コネクタ 468"/>
        <xdr:cNvCxnSpPr/>
      </xdr:nvCxnSpPr>
      <xdr:spPr>
        <a:xfrm>
          <a:off x="6972300" y="16645990"/>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142708</xdr:rowOff>
    </xdr:from>
    <xdr:ext cx="599010" cy="259045"/>
    <xdr:sp macro="" textlink="">
      <xdr:nvSpPr>
        <xdr:cNvPr id="473" name="テキスト ボックス 472"/>
        <xdr:cNvSpPr txBox="1"/>
      </xdr:nvSpPr>
      <xdr:spPr>
        <a:xfrm>
          <a:off x="6672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50442</xdr:rowOff>
    </xdr:from>
    <xdr:to>
      <xdr:col>55</xdr:col>
      <xdr:colOff>50800</xdr:colOff>
      <xdr:row>97</xdr:row>
      <xdr:rowOff>152042</xdr:rowOff>
    </xdr:to>
    <xdr:sp macro="" textlink="">
      <xdr:nvSpPr>
        <xdr:cNvPr id="479" name="楕円 478"/>
        <xdr:cNvSpPr/>
      </xdr:nvSpPr>
      <xdr:spPr>
        <a:xfrm>
          <a:off x="10426700" y="166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73319</xdr:rowOff>
    </xdr:from>
    <xdr:ext cx="599010" cy="259045"/>
    <xdr:sp macro="" textlink="">
      <xdr:nvSpPr>
        <xdr:cNvPr id="480" name="土木費該当値テキスト"/>
        <xdr:cNvSpPr txBox="1"/>
      </xdr:nvSpPr>
      <xdr:spPr>
        <a:xfrm>
          <a:off x="10528300" y="1653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96576</xdr:rowOff>
    </xdr:from>
    <xdr:to>
      <xdr:col>50</xdr:col>
      <xdr:colOff>165100</xdr:colOff>
      <xdr:row>96</xdr:row>
      <xdr:rowOff>26726</xdr:rowOff>
    </xdr:to>
    <xdr:sp macro="" textlink="">
      <xdr:nvSpPr>
        <xdr:cNvPr id="481" name="楕円 480"/>
        <xdr:cNvSpPr/>
      </xdr:nvSpPr>
      <xdr:spPr>
        <a:xfrm>
          <a:off x="9588500" y="163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43253</xdr:rowOff>
    </xdr:from>
    <xdr:ext cx="599010" cy="259045"/>
    <xdr:sp macro="" textlink="">
      <xdr:nvSpPr>
        <xdr:cNvPr id="482" name="テキスト ボックス 481"/>
        <xdr:cNvSpPr txBox="1"/>
      </xdr:nvSpPr>
      <xdr:spPr>
        <a:xfrm>
          <a:off x="9339795" y="161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118050</xdr:rowOff>
    </xdr:from>
    <xdr:to>
      <xdr:col>46</xdr:col>
      <xdr:colOff>38100</xdr:colOff>
      <xdr:row>96</xdr:row>
      <xdr:rowOff>48200</xdr:rowOff>
    </xdr:to>
    <xdr:sp macro="" textlink="">
      <xdr:nvSpPr>
        <xdr:cNvPr id="483" name="楕円 482"/>
        <xdr:cNvSpPr/>
      </xdr:nvSpPr>
      <xdr:spPr>
        <a:xfrm>
          <a:off x="8699500" y="164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64727</xdr:rowOff>
    </xdr:from>
    <xdr:ext cx="599010" cy="259045"/>
    <xdr:sp macro="" textlink="">
      <xdr:nvSpPr>
        <xdr:cNvPr id="484" name="テキスト ボックス 483"/>
        <xdr:cNvSpPr txBox="1"/>
      </xdr:nvSpPr>
      <xdr:spPr>
        <a:xfrm>
          <a:off x="8450795" y="1618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152733</xdr:rowOff>
    </xdr:from>
    <xdr:to>
      <xdr:col>41</xdr:col>
      <xdr:colOff>101600</xdr:colOff>
      <xdr:row>97</xdr:row>
      <xdr:rowOff>82883</xdr:rowOff>
    </xdr:to>
    <xdr:sp macro="" textlink="">
      <xdr:nvSpPr>
        <xdr:cNvPr id="485" name="楕円 484"/>
        <xdr:cNvSpPr/>
      </xdr:nvSpPr>
      <xdr:spPr>
        <a:xfrm>
          <a:off x="7810500" y="166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99410</xdr:rowOff>
    </xdr:from>
    <xdr:ext cx="599010" cy="259045"/>
    <xdr:sp macro="" textlink="">
      <xdr:nvSpPr>
        <xdr:cNvPr id="486" name="テキスト ボックス 485"/>
        <xdr:cNvSpPr txBox="1"/>
      </xdr:nvSpPr>
      <xdr:spPr>
        <a:xfrm>
          <a:off x="7561795" y="1638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135990</xdr:rowOff>
    </xdr:from>
    <xdr:to>
      <xdr:col>36</xdr:col>
      <xdr:colOff>165100</xdr:colOff>
      <xdr:row>97</xdr:row>
      <xdr:rowOff>66140</xdr:rowOff>
    </xdr:to>
    <xdr:sp macro="" textlink="">
      <xdr:nvSpPr>
        <xdr:cNvPr id="487" name="楕円 486"/>
        <xdr:cNvSpPr/>
      </xdr:nvSpPr>
      <xdr:spPr>
        <a:xfrm>
          <a:off x="6921500" y="165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82667</xdr:rowOff>
    </xdr:from>
    <xdr:ext cx="599010" cy="259045"/>
    <xdr:sp macro="" textlink="">
      <xdr:nvSpPr>
        <xdr:cNvPr id="488" name="テキスト ボックス 487"/>
        <xdr:cNvSpPr txBox="1"/>
      </xdr:nvSpPr>
      <xdr:spPr>
        <a:xfrm>
          <a:off x="6672795" y="1637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97693</xdr:rowOff>
    </xdr:from>
    <xdr:to>
      <xdr:col>85</xdr:col>
      <xdr:colOff>127000</xdr:colOff>
      <xdr:row>38</xdr:row>
      <xdr:rowOff>158468</xdr:rowOff>
    </xdr:to>
    <xdr:cxnSp macro="">
      <xdr:nvCxnSpPr>
        <xdr:cNvPr id="519" name="直線コネクタ 518"/>
        <xdr:cNvCxnSpPr/>
      </xdr:nvCxnSpPr>
      <xdr:spPr>
        <a:xfrm flipV="1">
          <a:off x="15481300" y="6612793"/>
          <a:ext cx="8382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148122</xdr:rowOff>
    </xdr:from>
    <xdr:to>
      <xdr:col>81</xdr:col>
      <xdr:colOff>50800</xdr:colOff>
      <xdr:row>38</xdr:row>
      <xdr:rowOff>158468</xdr:rowOff>
    </xdr:to>
    <xdr:cxnSp macro="">
      <xdr:nvCxnSpPr>
        <xdr:cNvPr id="522" name="直線コネクタ 521"/>
        <xdr:cNvCxnSpPr/>
      </xdr:nvCxnSpPr>
      <xdr:spPr>
        <a:xfrm>
          <a:off x="14592300" y="6663222"/>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148122</xdr:rowOff>
    </xdr:from>
    <xdr:to>
      <xdr:col>76</xdr:col>
      <xdr:colOff>114300</xdr:colOff>
      <xdr:row>38</xdr:row>
      <xdr:rowOff>154190</xdr:rowOff>
    </xdr:to>
    <xdr:cxnSp macro="">
      <xdr:nvCxnSpPr>
        <xdr:cNvPr id="525" name="直線コネクタ 524"/>
        <xdr:cNvCxnSpPr/>
      </xdr:nvCxnSpPr>
      <xdr:spPr>
        <a:xfrm flipV="1">
          <a:off x="13703300" y="6663222"/>
          <a:ext cx="889000" cy="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154190</xdr:rowOff>
    </xdr:from>
    <xdr:to>
      <xdr:col>71</xdr:col>
      <xdr:colOff>177800</xdr:colOff>
      <xdr:row>38</xdr:row>
      <xdr:rowOff>157531</xdr:rowOff>
    </xdr:to>
    <xdr:cxnSp macro="">
      <xdr:nvCxnSpPr>
        <xdr:cNvPr id="528" name="直線コネクタ 527"/>
        <xdr:cNvCxnSpPr/>
      </xdr:nvCxnSpPr>
      <xdr:spPr>
        <a:xfrm flipV="1">
          <a:off x="12814300" y="6669290"/>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32" name="テキスト ボックス 531"/>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46893</xdr:rowOff>
    </xdr:from>
    <xdr:to>
      <xdr:col>85</xdr:col>
      <xdr:colOff>177800</xdr:colOff>
      <xdr:row>38</xdr:row>
      <xdr:rowOff>148493</xdr:rowOff>
    </xdr:to>
    <xdr:sp macro="" textlink="">
      <xdr:nvSpPr>
        <xdr:cNvPr id="538" name="楕円 537"/>
        <xdr:cNvSpPr/>
      </xdr:nvSpPr>
      <xdr:spPr>
        <a:xfrm>
          <a:off x="16268700" y="65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162062</xdr:rowOff>
    </xdr:from>
    <xdr:ext cx="534377" cy="259045"/>
    <xdr:sp macro="" textlink="">
      <xdr:nvSpPr>
        <xdr:cNvPr id="539" name="消防費該当値テキスト"/>
        <xdr:cNvSpPr txBox="1"/>
      </xdr:nvSpPr>
      <xdr:spPr>
        <a:xfrm>
          <a:off x="16370300" y="65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107668</xdr:rowOff>
    </xdr:from>
    <xdr:to>
      <xdr:col>81</xdr:col>
      <xdr:colOff>101600</xdr:colOff>
      <xdr:row>39</xdr:row>
      <xdr:rowOff>37818</xdr:rowOff>
    </xdr:to>
    <xdr:sp macro="" textlink="">
      <xdr:nvSpPr>
        <xdr:cNvPr id="540" name="楕円 539"/>
        <xdr:cNvSpPr/>
      </xdr:nvSpPr>
      <xdr:spPr>
        <a:xfrm>
          <a:off x="15430500" y="66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28945</xdr:rowOff>
    </xdr:from>
    <xdr:ext cx="534377" cy="259045"/>
    <xdr:sp macro="" textlink="">
      <xdr:nvSpPr>
        <xdr:cNvPr id="541" name="テキスト ボックス 540"/>
        <xdr:cNvSpPr txBox="1"/>
      </xdr:nvSpPr>
      <xdr:spPr>
        <a:xfrm>
          <a:off x="15214111" y="67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97322</xdr:rowOff>
    </xdr:from>
    <xdr:to>
      <xdr:col>76</xdr:col>
      <xdr:colOff>165100</xdr:colOff>
      <xdr:row>39</xdr:row>
      <xdr:rowOff>27472</xdr:rowOff>
    </xdr:to>
    <xdr:sp macro="" textlink="">
      <xdr:nvSpPr>
        <xdr:cNvPr id="542" name="楕円 541"/>
        <xdr:cNvSpPr/>
      </xdr:nvSpPr>
      <xdr:spPr>
        <a:xfrm>
          <a:off x="14541500" y="66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18599</xdr:rowOff>
    </xdr:from>
    <xdr:ext cx="534377" cy="259045"/>
    <xdr:sp macro="" textlink="">
      <xdr:nvSpPr>
        <xdr:cNvPr id="543" name="テキスト ボックス 542"/>
        <xdr:cNvSpPr txBox="1"/>
      </xdr:nvSpPr>
      <xdr:spPr>
        <a:xfrm>
          <a:off x="14325111" y="6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103390</xdr:rowOff>
    </xdr:from>
    <xdr:to>
      <xdr:col>72</xdr:col>
      <xdr:colOff>38100</xdr:colOff>
      <xdr:row>39</xdr:row>
      <xdr:rowOff>33540</xdr:rowOff>
    </xdr:to>
    <xdr:sp macro="" textlink="">
      <xdr:nvSpPr>
        <xdr:cNvPr id="544" name="楕円 543"/>
        <xdr:cNvSpPr/>
      </xdr:nvSpPr>
      <xdr:spPr>
        <a:xfrm>
          <a:off x="13652500" y="66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24667</xdr:rowOff>
    </xdr:from>
    <xdr:ext cx="534377" cy="259045"/>
    <xdr:sp macro="" textlink="">
      <xdr:nvSpPr>
        <xdr:cNvPr id="545" name="テキスト ボックス 544"/>
        <xdr:cNvSpPr txBox="1"/>
      </xdr:nvSpPr>
      <xdr:spPr>
        <a:xfrm>
          <a:off x="13436111" y="67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106731</xdr:rowOff>
    </xdr:from>
    <xdr:to>
      <xdr:col>67</xdr:col>
      <xdr:colOff>101600</xdr:colOff>
      <xdr:row>39</xdr:row>
      <xdr:rowOff>36881</xdr:rowOff>
    </xdr:to>
    <xdr:sp macro="" textlink="">
      <xdr:nvSpPr>
        <xdr:cNvPr id="546" name="楕円 545"/>
        <xdr:cNvSpPr/>
      </xdr:nvSpPr>
      <xdr:spPr>
        <a:xfrm>
          <a:off x="12763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28008</xdr:rowOff>
    </xdr:from>
    <xdr:ext cx="534377" cy="259045"/>
    <xdr:sp macro="" textlink="">
      <xdr:nvSpPr>
        <xdr:cNvPr id="547" name="テキスト ボックス 546"/>
        <xdr:cNvSpPr txBox="1"/>
      </xdr:nvSpPr>
      <xdr:spPr>
        <a:xfrm>
          <a:off x="12547111" y="67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122924</xdr:rowOff>
    </xdr:from>
    <xdr:to>
      <xdr:col>85</xdr:col>
      <xdr:colOff>127000</xdr:colOff>
      <xdr:row>57</xdr:row>
      <xdr:rowOff>160696</xdr:rowOff>
    </xdr:to>
    <xdr:cxnSp macro="">
      <xdr:nvCxnSpPr>
        <xdr:cNvPr id="578" name="直線コネクタ 577"/>
        <xdr:cNvCxnSpPr/>
      </xdr:nvCxnSpPr>
      <xdr:spPr>
        <a:xfrm>
          <a:off x="15481300" y="9895574"/>
          <a:ext cx="8382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122924</xdr:rowOff>
    </xdr:from>
    <xdr:to>
      <xdr:col>81</xdr:col>
      <xdr:colOff>50800</xdr:colOff>
      <xdr:row>58</xdr:row>
      <xdr:rowOff>17849</xdr:rowOff>
    </xdr:to>
    <xdr:cxnSp macro="">
      <xdr:nvCxnSpPr>
        <xdr:cNvPr id="581" name="直線コネクタ 580"/>
        <xdr:cNvCxnSpPr/>
      </xdr:nvCxnSpPr>
      <xdr:spPr>
        <a:xfrm flipV="1">
          <a:off x="14592300" y="9895574"/>
          <a:ext cx="889000" cy="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17849</xdr:rowOff>
    </xdr:from>
    <xdr:to>
      <xdr:col>76</xdr:col>
      <xdr:colOff>114300</xdr:colOff>
      <xdr:row>58</xdr:row>
      <xdr:rowOff>47640</xdr:rowOff>
    </xdr:to>
    <xdr:cxnSp macro="">
      <xdr:nvCxnSpPr>
        <xdr:cNvPr id="584" name="直線コネクタ 583"/>
        <xdr:cNvCxnSpPr/>
      </xdr:nvCxnSpPr>
      <xdr:spPr>
        <a:xfrm flipV="1">
          <a:off x="13703300" y="9961949"/>
          <a:ext cx="889000" cy="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47640</xdr:rowOff>
    </xdr:from>
    <xdr:to>
      <xdr:col>71</xdr:col>
      <xdr:colOff>177800</xdr:colOff>
      <xdr:row>58</xdr:row>
      <xdr:rowOff>81825</xdr:rowOff>
    </xdr:to>
    <xdr:cxnSp macro="">
      <xdr:nvCxnSpPr>
        <xdr:cNvPr id="587" name="直線コネクタ 586"/>
        <xdr:cNvCxnSpPr/>
      </xdr:nvCxnSpPr>
      <xdr:spPr>
        <a:xfrm flipV="1">
          <a:off x="12814300" y="9991740"/>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109896</xdr:rowOff>
    </xdr:from>
    <xdr:to>
      <xdr:col>85</xdr:col>
      <xdr:colOff>177800</xdr:colOff>
      <xdr:row>58</xdr:row>
      <xdr:rowOff>40046</xdr:rowOff>
    </xdr:to>
    <xdr:sp macro="" textlink="">
      <xdr:nvSpPr>
        <xdr:cNvPr id="597" name="楕円 596"/>
        <xdr:cNvSpPr/>
      </xdr:nvSpPr>
      <xdr:spPr>
        <a:xfrm>
          <a:off x="16268700" y="98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24823</xdr:rowOff>
    </xdr:from>
    <xdr:ext cx="534377" cy="259045"/>
    <xdr:sp macro="" textlink="">
      <xdr:nvSpPr>
        <xdr:cNvPr id="598" name="教育費該当値テキスト"/>
        <xdr:cNvSpPr txBox="1"/>
      </xdr:nvSpPr>
      <xdr:spPr>
        <a:xfrm>
          <a:off x="16370300" y="97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72124</xdr:rowOff>
    </xdr:from>
    <xdr:to>
      <xdr:col>81</xdr:col>
      <xdr:colOff>101600</xdr:colOff>
      <xdr:row>58</xdr:row>
      <xdr:rowOff>2274</xdr:rowOff>
    </xdr:to>
    <xdr:sp macro="" textlink="">
      <xdr:nvSpPr>
        <xdr:cNvPr id="599" name="楕円 598"/>
        <xdr:cNvSpPr/>
      </xdr:nvSpPr>
      <xdr:spPr>
        <a:xfrm>
          <a:off x="15430500" y="98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164851</xdr:rowOff>
    </xdr:from>
    <xdr:ext cx="534377" cy="259045"/>
    <xdr:sp macro="" textlink="">
      <xdr:nvSpPr>
        <xdr:cNvPr id="600" name="テキスト ボックス 599"/>
        <xdr:cNvSpPr txBox="1"/>
      </xdr:nvSpPr>
      <xdr:spPr>
        <a:xfrm>
          <a:off x="15214111" y="99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138499</xdr:rowOff>
    </xdr:from>
    <xdr:to>
      <xdr:col>76</xdr:col>
      <xdr:colOff>165100</xdr:colOff>
      <xdr:row>58</xdr:row>
      <xdr:rowOff>68649</xdr:rowOff>
    </xdr:to>
    <xdr:sp macro="" textlink="">
      <xdr:nvSpPr>
        <xdr:cNvPr id="601" name="楕円 600"/>
        <xdr:cNvSpPr/>
      </xdr:nvSpPr>
      <xdr:spPr>
        <a:xfrm>
          <a:off x="14541500" y="99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59776</xdr:rowOff>
    </xdr:from>
    <xdr:ext cx="534377" cy="259045"/>
    <xdr:sp macro="" textlink="">
      <xdr:nvSpPr>
        <xdr:cNvPr id="602" name="テキスト ボックス 601"/>
        <xdr:cNvSpPr txBox="1"/>
      </xdr:nvSpPr>
      <xdr:spPr>
        <a:xfrm>
          <a:off x="14325111" y="100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168290</xdr:rowOff>
    </xdr:from>
    <xdr:to>
      <xdr:col>72</xdr:col>
      <xdr:colOff>38100</xdr:colOff>
      <xdr:row>58</xdr:row>
      <xdr:rowOff>98440</xdr:rowOff>
    </xdr:to>
    <xdr:sp macro="" textlink="">
      <xdr:nvSpPr>
        <xdr:cNvPr id="603" name="楕円 602"/>
        <xdr:cNvSpPr/>
      </xdr:nvSpPr>
      <xdr:spPr>
        <a:xfrm>
          <a:off x="13652500" y="99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89567</xdr:rowOff>
    </xdr:from>
    <xdr:ext cx="534377" cy="259045"/>
    <xdr:sp macro="" textlink="">
      <xdr:nvSpPr>
        <xdr:cNvPr id="604" name="テキスト ボックス 603"/>
        <xdr:cNvSpPr txBox="1"/>
      </xdr:nvSpPr>
      <xdr:spPr>
        <a:xfrm>
          <a:off x="13436111" y="100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31025</xdr:rowOff>
    </xdr:from>
    <xdr:to>
      <xdr:col>67</xdr:col>
      <xdr:colOff>101600</xdr:colOff>
      <xdr:row>58</xdr:row>
      <xdr:rowOff>132625</xdr:rowOff>
    </xdr:to>
    <xdr:sp macro="" textlink="">
      <xdr:nvSpPr>
        <xdr:cNvPr id="605" name="楕円 604"/>
        <xdr:cNvSpPr/>
      </xdr:nvSpPr>
      <xdr:spPr>
        <a:xfrm>
          <a:off x="12763500" y="99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123752</xdr:rowOff>
    </xdr:from>
    <xdr:ext cx="534377" cy="259045"/>
    <xdr:sp macro="" textlink="">
      <xdr:nvSpPr>
        <xdr:cNvPr id="606" name="テキスト ボックス 605"/>
        <xdr:cNvSpPr txBox="1"/>
      </xdr:nvSpPr>
      <xdr:spPr>
        <a:xfrm>
          <a:off x="12547111" y="100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70571</xdr:rowOff>
    </xdr:from>
    <xdr:to>
      <xdr:col>85</xdr:col>
      <xdr:colOff>127000</xdr:colOff>
      <xdr:row>78</xdr:row>
      <xdr:rowOff>118149</xdr:rowOff>
    </xdr:to>
    <xdr:cxnSp macro="">
      <xdr:nvCxnSpPr>
        <xdr:cNvPr id="633" name="直線コネクタ 632"/>
        <xdr:cNvCxnSpPr/>
      </xdr:nvCxnSpPr>
      <xdr:spPr>
        <a:xfrm flipV="1">
          <a:off x="15481300" y="13443671"/>
          <a:ext cx="838200" cy="4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118149</xdr:rowOff>
    </xdr:from>
    <xdr:to>
      <xdr:col>81</xdr:col>
      <xdr:colOff>50800</xdr:colOff>
      <xdr:row>78</xdr:row>
      <xdr:rowOff>138553</xdr:rowOff>
    </xdr:to>
    <xdr:cxnSp macro="">
      <xdr:nvCxnSpPr>
        <xdr:cNvPr id="636" name="直線コネクタ 635"/>
        <xdr:cNvCxnSpPr/>
      </xdr:nvCxnSpPr>
      <xdr:spPr>
        <a:xfrm flipV="1">
          <a:off x="14592300" y="13491249"/>
          <a:ext cx="8890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83944</xdr:rowOff>
    </xdr:from>
    <xdr:to>
      <xdr:col>76</xdr:col>
      <xdr:colOff>114300</xdr:colOff>
      <xdr:row>78</xdr:row>
      <xdr:rowOff>138553</xdr:rowOff>
    </xdr:to>
    <xdr:cxnSp macro="">
      <xdr:nvCxnSpPr>
        <xdr:cNvPr id="639" name="直線コネクタ 638"/>
        <xdr:cNvCxnSpPr/>
      </xdr:nvCxnSpPr>
      <xdr:spPr>
        <a:xfrm>
          <a:off x="13703300" y="13457044"/>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83944</xdr:rowOff>
    </xdr:from>
    <xdr:to>
      <xdr:col>71</xdr:col>
      <xdr:colOff>177800</xdr:colOff>
      <xdr:row>78</xdr:row>
      <xdr:rowOff>138497</xdr:rowOff>
    </xdr:to>
    <xdr:cxnSp macro="">
      <xdr:nvCxnSpPr>
        <xdr:cNvPr id="642" name="直線コネクタ 641"/>
        <xdr:cNvCxnSpPr/>
      </xdr:nvCxnSpPr>
      <xdr:spPr>
        <a:xfrm flipV="1">
          <a:off x="12814300" y="13457044"/>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4" name="テキスト ボックス 643"/>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19771</xdr:rowOff>
    </xdr:from>
    <xdr:to>
      <xdr:col>85</xdr:col>
      <xdr:colOff>177800</xdr:colOff>
      <xdr:row>78</xdr:row>
      <xdr:rowOff>121371</xdr:rowOff>
    </xdr:to>
    <xdr:sp macro="" textlink="">
      <xdr:nvSpPr>
        <xdr:cNvPr id="652" name="楕円 651"/>
        <xdr:cNvSpPr/>
      </xdr:nvSpPr>
      <xdr:spPr>
        <a:xfrm>
          <a:off x="162687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164498</xdr:rowOff>
    </xdr:from>
    <xdr:ext cx="534377" cy="259045"/>
    <xdr:sp macro="" textlink="">
      <xdr:nvSpPr>
        <xdr:cNvPr id="653" name="災害復旧費該当値テキスト"/>
        <xdr:cNvSpPr txBox="1"/>
      </xdr:nvSpPr>
      <xdr:spPr>
        <a:xfrm>
          <a:off x="16370300" y="133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67349</xdr:rowOff>
    </xdr:from>
    <xdr:to>
      <xdr:col>81</xdr:col>
      <xdr:colOff>101600</xdr:colOff>
      <xdr:row>78</xdr:row>
      <xdr:rowOff>168949</xdr:rowOff>
    </xdr:to>
    <xdr:sp macro="" textlink="">
      <xdr:nvSpPr>
        <xdr:cNvPr id="654" name="楕円 653"/>
        <xdr:cNvSpPr/>
      </xdr:nvSpPr>
      <xdr:spPr>
        <a:xfrm>
          <a:off x="15430500" y="134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160076</xdr:rowOff>
    </xdr:from>
    <xdr:ext cx="469744" cy="259045"/>
    <xdr:sp macro="" textlink="">
      <xdr:nvSpPr>
        <xdr:cNvPr id="655" name="テキスト ボックス 654"/>
        <xdr:cNvSpPr txBox="1"/>
      </xdr:nvSpPr>
      <xdr:spPr>
        <a:xfrm>
          <a:off x="15246428" y="135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87753</xdr:rowOff>
    </xdr:from>
    <xdr:to>
      <xdr:col>76</xdr:col>
      <xdr:colOff>165100</xdr:colOff>
      <xdr:row>79</xdr:row>
      <xdr:rowOff>17903</xdr:rowOff>
    </xdr:to>
    <xdr:sp macro="" textlink="">
      <xdr:nvSpPr>
        <xdr:cNvPr id="656" name="楕円 655"/>
        <xdr:cNvSpPr/>
      </xdr:nvSpPr>
      <xdr:spPr>
        <a:xfrm>
          <a:off x="14541500" y="13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9030</xdr:rowOff>
    </xdr:from>
    <xdr:ext cx="378565" cy="259045"/>
    <xdr:sp macro="" textlink="">
      <xdr:nvSpPr>
        <xdr:cNvPr id="657" name="テキスト ボックス 656"/>
        <xdr:cNvSpPr txBox="1"/>
      </xdr:nvSpPr>
      <xdr:spPr>
        <a:xfrm>
          <a:off x="14403017" y="1355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33144</xdr:rowOff>
    </xdr:from>
    <xdr:to>
      <xdr:col>72</xdr:col>
      <xdr:colOff>38100</xdr:colOff>
      <xdr:row>78</xdr:row>
      <xdr:rowOff>134744</xdr:rowOff>
    </xdr:to>
    <xdr:sp macro="" textlink="">
      <xdr:nvSpPr>
        <xdr:cNvPr id="658" name="楕円 657"/>
        <xdr:cNvSpPr/>
      </xdr:nvSpPr>
      <xdr:spPr>
        <a:xfrm>
          <a:off x="13652500" y="134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151271</xdr:rowOff>
    </xdr:from>
    <xdr:ext cx="534377" cy="259045"/>
    <xdr:sp macro="" textlink="">
      <xdr:nvSpPr>
        <xdr:cNvPr id="659" name="テキスト ボックス 658"/>
        <xdr:cNvSpPr txBox="1"/>
      </xdr:nvSpPr>
      <xdr:spPr>
        <a:xfrm>
          <a:off x="13436111" y="131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87697</xdr:rowOff>
    </xdr:from>
    <xdr:to>
      <xdr:col>67</xdr:col>
      <xdr:colOff>101600</xdr:colOff>
      <xdr:row>79</xdr:row>
      <xdr:rowOff>17847</xdr:rowOff>
    </xdr:to>
    <xdr:sp macro="" textlink="">
      <xdr:nvSpPr>
        <xdr:cNvPr id="660" name="楕円 659"/>
        <xdr:cNvSpPr/>
      </xdr:nvSpPr>
      <xdr:spPr>
        <a:xfrm>
          <a:off x="12763500" y="134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8974</xdr:rowOff>
    </xdr:from>
    <xdr:ext cx="378565" cy="259045"/>
    <xdr:sp macro="" textlink="">
      <xdr:nvSpPr>
        <xdr:cNvPr id="661" name="テキスト ボックス 660"/>
        <xdr:cNvSpPr txBox="1"/>
      </xdr:nvSpPr>
      <xdr:spPr>
        <a:xfrm>
          <a:off x="12625017" y="1355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151921</xdr:rowOff>
    </xdr:from>
    <xdr:to>
      <xdr:col>85</xdr:col>
      <xdr:colOff>127000</xdr:colOff>
      <xdr:row>97</xdr:row>
      <xdr:rowOff>22378</xdr:rowOff>
    </xdr:to>
    <xdr:cxnSp macro="">
      <xdr:nvCxnSpPr>
        <xdr:cNvPr id="688" name="直線コネクタ 687"/>
        <xdr:cNvCxnSpPr/>
      </xdr:nvCxnSpPr>
      <xdr:spPr>
        <a:xfrm flipV="1">
          <a:off x="15481300" y="16611121"/>
          <a:ext cx="838200" cy="4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4763</xdr:rowOff>
    </xdr:from>
    <xdr:to>
      <xdr:col>81</xdr:col>
      <xdr:colOff>50800</xdr:colOff>
      <xdr:row>97</xdr:row>
      <xdr:rowOff>22378</xdr:rowOff>
    </xdr:to>
    <xdr:cxnSp macro="">
      <xdr:nvCxnSpPr>
        <xdr:cNvPr id="691" name="直線コネクタ 690"/>
        <xdr:cNvCxnSpPr/>
      </xdr:nvCxnSpPr>
      <xdr:spPr>
        <a:xfrm>
          <a:off x="14592300" y="16635413"/>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665</xdr:rowOff>
    </xdr:from>
    <xdr:to>
      <xdr:col>76</xdr:col>
      <xdr:colOff>114300</xdr:colOff>
      <xdr:row>97</xdr:row>
      <xdr:rowOff>4763</xdr:rowOff>
    </xdr:to>
    <xdr:cxnSp macro="">
      <xdr:nvCxnSpPr>
        <xdr:cNvPr id="694" name="直線コネクタ 693"/>
        <xdr:cNvCxnSpPr/>
      </xdr:nvCxnSpPr>
      <xdr:spPr>
        <a:xfrm>
          <a:off x="13703300" y="1663131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665</xdr:rowOff>
    </xdr:from>
    <xdr:to>
      <xdr:col>71</xdr:col>
      <xdr:colOff>177800</xdr:colOff>
      <xdr:row>97</xdr:row>
      <xdr:rowOff>10327</xdr:rowOff>
    </xdr:to>
    <xdr:cxnSp macro="">
      <xdr:nvCxnSpPr>
        <xdr:cNvPr id="697" name="直線コネクタ 696"/>
        <xdr:cNvCxnSpPr/>
      </xdr:nvCxnSpPr>
      <xdr:spPr>
        <a:xfrm flipV="1">
          <a:off x="12814300" y="16631315"/>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101121</xdr:rowOff>
    </xdr:from>
    <xdr:to>
      <xdr:col>85</xdr:col>
      <xdr:colOff>177800</xdr:colOff>
      <xdr:row>97</xdr:row>
      <xdr:rowOff>31271</xdr:rowOff>
    </xdr:to>
    <xdr:sp macro="" textlink="">
      <xdr:nvSpPr>
        <xdr:cNvPr id="707" name="楕円 706"/>
        <xdr:cNvSpPr/>
      </xdr:nvSpPr>
      <xdr:spPr>
        <a:xfrm>
          <a:off x="16268700" y="165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123998</xdr:rowOff>
    </xdr:from>
    <xdr:ext cx="599010" cy="259045"/>
    <xdr:sp macro="" textlink="">
      <xdr:nvSpPr>
        <xdr:cNvPr id="708" name="公債費該当値テキスト"/>
        <xdr:cNvSpPr txBox="1"/>
      </xdr:nvSpPr>
      <xdr:spPr>
        <a:xfrm>
          <a:off x="16370300" y="1641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143028</xdr:rowOff>
    </xdr:from>
    <xdr:to>
      <xdr:col>81</xdr:col>
      <xdr:colOff>101600</xdr:colOff>
      <xdr:row>97</xdr:row>
      <xdr:rowOff>73178</xdr:rowOff>
    </xdr:to>
    <xdr:sp macro="" textlink="">
      <xdr:nvSpPr>
        <xdr:cNvPr id="709" name="楕円 708"/>
        <xdr:cNvSpPr/>
      </xdr:nvSpPr>
      <xdr:spPr>
        <a:xfrm>
          <a:off x="15430500" y="166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89705</xdr:rowOff>
    </xdr:from>
    <xdr:ext cx="599010" cy="259045"/>
    <xdr:sp macro="" textlink="">
      <xdr:nvSpPr>
        <xdr:cNvPr id="710" name="テキスト ボックス 709"/>
        <xdr:cNvSpPr txBox="1"/>
      </xdr:nvSpPr>
      <xdr:spPr>
        <a:xfrm>
          <a:off x="15181795" y="163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125413</xdr:rowOff>
    </xdr:from>
    <xdr:to>
      <xdr:col>76</xdr:col>
      <xdr:colOff>165100</xdr:colOff>
      <xdr:row>97</xdr:row>
      <xdr:rowOff>55563</xdr:rowOff>
    </xdr:to>
    <xdr:sp macro="" textlink="">
      <xdr:nvSpPr>
        <xdr:cNvPr id="711" name="楕円 710"/>
        <xdr:cNvSpPr/>
      </xdr:nvSpPr>
      <xdr:spPr>
        <a:xfrm>
          <a:off x="14541500" y="165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72090</xdr:rowOff>
    </xdr:from>
    <xdr:ext cx="599010" cy="259045"/>
    <xdr:sp macro="" textlink="">
      <xdr:nvSpPr>
        <xdr:cNvPr id="712" name="テキスト ボックス 711"/>
        <xdr:cNvSpPr txBox="1"/>
      </xdr:nvSpPr>
      <xdr:spPr>
        <a:xfrm>
          <a:off x="14292795" y="1635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121315</xdr:rowOff>
    </xdr:from>
    <xdr:to>
      <xdr:col>72</xdr:col>
      <xdr:colOff>38100</xdr:colOff>
      <xdr:row>97</xdr:row>
      <xdr:rowOff>51465</xdr:rowOff>
    </xdr:to>
    <xdr:sp macro="" textlink="">
      <xdr:nvSpPr>
        <xdr:cNvPr id="713" name="楕円 712"/>
        <xdr:cNvSpPr/>
      </xdr:nvSpPr>
      <xdr:spPr>
        <a:xfrm>
          <a:off x="13652500" y="165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67992</xdr:rowOff>
    </xdr:from>
    <xdr:ext cx="599010" cy="259045"/>
    <xdr:sp macro="" textlink="">
      <xdr:nvSpPr>
        <xdr:cNvPr id="714" name="テキスト ボックス 713"/>
        <xdr:cNvSpPr txBox="1"/>
      </xdr:nvSpPr>
      <xdr:spPr>
        <a:xfrm>
          <a:off x="13403795" y="163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130977</xdr:rowOff>
    </xdr:from>
    <xdr:to>
      <xdr:col>67</xdr:col>
      <xdr:colOff>101600</xdr:colOff>
      <xdr:row>97</xdr:row>
      <xdr:rowOff>61127</xdr:rowOff>
    </xdr:to>
    <xdr:sp macro="" textlink="">
      <xdr:nvSpPr>
        <xdr:cNvPr id="715" name="楕円 714"/>
        <xdr:cNvSpPr/>
      </xdr:nvSpPr>
      <xdr:spPr>
        <a:xfrm>
          <a:off x="12763500" y="165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77654</xdr:rowOff>
    </xdr:from>
    <xdr:ext cx="599010" cy="259045"/>
    <xdr:sp macro="" textlink="">
      <xdr:nvSpPr>
        <xdr:cNvPr id="716" name="テキスト ボックス 715"/>
        <xdr:cNvSpPr txBox="1"/>
      </xdr:nvSpPr>
      <xdr:spPr>
        <a:xfrm>
          <a:off x="12514795" y="1636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目的別歳出決算の住民一人当たりのコストは、概ね類似団体平均を下回っているが、</a:t>
          </a:r>
          <a:r>
            <a:rPr kumimoji="1" lang="ja-JP" altLang="en-US" sz="1100">
              <a:solidFill>
                <a:schemeClr val="dk1"/>
              </a:solidFill>
              <a:effectLst/>
              <a:latin typeface="+mn-lt"/>
              <a:ea typeface="+mn-ea"/>
              <a:cs typeface="+mn-cs"/>
            </a:rPr>
            <a:t>総務費、商工費、</a:t>
          </a:r>
          <a:r>
            <a:rPr kumimoji="1" lang="ja-JP" altLang="ja-JP" sz="1100">
              <a:solidFill>
                <a:schemeClr val="dk1"/>
              </a:solidFill>
              <a:effectLst/>
              <a:latin typeface="+mn-lt"/>
              <a:ea typeface="+mn-ea"/>
              <a:cs typeface="+mn-cs"/>
            </a:rPr>
            <a:t>土木費、公債費が平均を上回っている。</a:t>
          </a:r>
          <a:endParaRPr lang="ja-JP" altLang="ja-JP" sz="1400">
            <a:effectLst/>
          </a:endParaRPr>
        </a:p>
        <a:p>
          <a:r>
            <a:rPr kumimoji="1" lang="ja-JP" altLang="ja-JP" sz="1100">
              <a:solidFill>
                <a:schemeClr val="dk1"/>
              </a:solidFill>
              <a:effectLst/>
              <a:latin typeface="+mn-lt"/>
              <a:ea typeface="+mn-ea"/>
              <a:cs typeface="+mn-cs"/>
            </a:rPr>
            <a:t>　土木費は大桑橋橋梁整備事業が平成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年度（令和元年度へ繰越）からの本格実施により大幅に増加し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は大型事業が完了したため</a:t>
          </a:r>
          <a:r>
            <a:rPr kumimoji="1" lang="ja-JP" altLang="ja-JP" sz="1100">
              <a:solidFill>
                <a:schemeClr val="dk1"/>
              </a:solidFill>
              <a:effectLst/>
              <a:latin typeface="+mn-lt"/>
              <a:ea typeface="+mn-ea"/>
              <a:cs typeface="+mn-cs"/>
            </a:rPr>
            <a:t>例年平均</a:t>
          </a:r>
          <a:r>
            <a:rPr kumimoji="1" lang="ja-JP" altLang="en-US" sz="1100">
              <a:solidFill>
                <a:schemeClr val="dk1"/>
              </a:solidFill>
              <a:effectLst/>
              <a:latin typeface="+mn-lt"/>
              <a:ea typeface="+mn-ea"/>
              <a:cs typeface="+mn-cs"/>
            </a:rPr>
            <a:t>以下</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公債費は大型事業実施に伴</a:t>
          </a:r>
          <a:r>
            <a:rPr kumimoji="1" lang="ja-JP" altLang="en-US" sz="1100">
              <a:solidFill>
                <a:schemeClr val="dk1"/>
              </a:solidFill>
              <a:effectLst/>
              <a:latin typeface="+mn-lt"/>
              <a:ea typeface="+mn-ea"/>
              <a:cs typeface="+mn-cs"/>
            </a:rPr>
            <a:t>う償還が今後開始すると大幅に</a:t>
          </a:r>
          <a:r>
            <a:rPr kumimoji="1" lang="ja-JP" altLang="ja-JP" sz="1100">
              <a:solidFill>
                <a:schemeClr val="dk1"/>
              </a:solidFill>
              <a:effectLst/>
              <a:latin typeface="+mn-lt"/>
              <a:ea typeface="+mn-ea"/>
              <a:cs typeface="+mn-cs"/>
            </a:rPr>
            <a:t>増加するため、実施事業の緊急性・必要性を峻別し新規発行債の抑制等、</a:t>
          </a:r>
          <a:r>
            <a:rPr kumimoji="1" lang="ja-JP" altLang="en-US" sz="1100">
              <a:solidFill>
                <a:schemeClr val="dk1"/>
              </a:solidFill>
              <a:effectLst/>
              <a:latin typeface="+mn-lt"/>
              <a:ea typeface="+mn-ea"/>
              <a:cs typeface="+mn-cs"/>
            </a:rPr>
            <a:t>繰上償還等を実施して</a:t>
          </a:r>
          <a:r>
            <a:rPr kumimoji="1" lang="ja-JP" altLang="ja-JP" sz="1100">
              <a:solidFill>
                <a:schemeClr val="dk1"/>
              </a:solidFill>
              <a:effectLst/>
              <a:latin typeface="+mn-lt"/>
              <a:ea typeface="+mn-ea"/>
              <a:cs typeface="+mn-cs"/>
            </a:rPr>
            <a:t>公債費の縮減に努める必要がある。</a:t>
          </a:r>
          <a:endParaRPr lang="ja-JP" altLang="ja-JP" sz="1400">
            <a:effectLst/>
          </a:endParaRPr>
        </a:p>
        <a:p>
          <a:r>
            <a:rPr lang="ja-JP" altLang="ja-JP" sz="1100">
              <a:solidFill>
                <a:schemeClr val="dk1"/>
              </a:solidFill>
              <a:effectLst/>
              <a:latin typeface="+mn-lt"/>
              <a:ea typeface="+mn-ea"/>
              <a:cs typeface="+mn-cs"/>
            </a:rPr>
            <a:t>　総務費が</a:t>
          </a:r>
          <a:r>
            <a:rPr lang="ja-JP" altLang="en-US" sz="1100">
              <a:solidFill>
                <a:schemeClr val="dk1"/>
              </a:solidFill>
              <a:effectLst/>
              <a:latin typeface="+mn-lt"/>
              <a:ea typeface="+mn-ea"/>
              <a:cs typeface="+mn-cs"/>
            </a:rPr>
            <a:t>前年度と比較し大幅に</a:t>
          </a:r>
          <a:r>
            <a:rPr lang="ja-JP" altLang="ja-JP" sz="1100">
              <a:solidFill>
                <a:schemeClr val="dk1"/>
              </a:solidFill>
              <a:effectLst/>
              <a:latin typeface="+mn-lt"/>
              <a:ea typeface="+mn-ea"/>
              <a:cs typeface="+mn-cs"/>
            </a:rPr>
            <a:t>増加した主な理由は、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本格的に着手した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庁舎建設事業</a:t>
          </a:r>
          <a:r>
            <a:rPr kumimoji="1" lang="ja-JP" altLang="ja-JP" sz="1100">
              <a:solidFill>
                <a:schemeClr val="dk1"/>
              </a:solidFill>
              <a:effectLst/>
              <a:latin typeface="+mn-lt"/>
              <a:ea typeface="+mn-ea"/>
              <a:cs typeface="+mn-cs"/>
            </a:rPr>
            <a:t>」の影響によるものである。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商工費が増加した主な理由は、新型コロナウイルス感染防防止対策により疲弊した村内企業に対する</a:t>
          </a:r>
          <a:r>
            <a:rPr lang="ja-JP" altLang="en-US" sz="1100">
              <a:solidFill>
                <a:schemeClr val="dk1"/>
              </a:solidFill>
              <a:effectLst/>
              <a:latin typeface="+mn-lt"/>
              <a:ea typeface="+mn-ea"/>
              <a:cs typeface="+mn-cs"/>
            </a:rPr>
            <a:t>利子補給金や保証金保証</a:t>
          </a:r>
          <a:r>
            <a:rPr lang="ja-JP" altLang="ja-JP" sz="1100">
              <a:solidFill>
                <a:schemeClr val="dk1"/>
              </a:solidFill>
              <a:effectLst/>
              <a:latin typeface="+mn-lt"/>
              <a:ea typeface="+mn-ea"/>
              <a:cs typeface="+mn-cs"/>
            </a:rPr>
            <a:t>、村内店舗の活性化を図る</a:t>
          </a:r>
          <a:r>
            <a:rPr lang="ja-JP" altLang="en-US" sz="1100">
              <a:solidFill>
                <a:schemeClr val="dk1"/>
              </a:solidFill>
              <a:effectLst/>
              <a:latin typeface="+mn-lt"/>
              <a:ea typeface="+mn-ea"/>
              <a:cs typeface="+mn-cs"/>
            </a:rPr>
            <a:t>プレミアム</a:t>
          </a:r>
          <a:r>
            <a:rPr lang="ja-JP" altLang="ja-JP" sz="1100">
              <a:solidFill>
                <a:schemeClr val="dk1"/>
              </a:solidFill>
              <a:effectLst/>
              <a:latin typeface="+mn-lt"/>
              <a:ea typeface="+mn-ea"/>
              <a:cs typeface="+mn-cs"/>
            </a:rPr>
            <a:t>商品券</a:t>
          </a:r>
          <a:r>
            <a:rPr lang="ja-JP" altLang="en-US" sz="1100">
              <a:solidFill>
                <a:schemeClr val="dk1"/>
              </a:solidFill>
              <a:effectLst/>
              <a:latin typeface="+mn-lt"/>
              <a:ea typeface="+mn-ea"/>
              <a:cs typeface="+mn-cs"/>
            </a:rPr>
            <a:t>や燃料油商品券等の</a:t>
          </a:r>
          <a:r>
            <a:rPr lang="ja-JP" altLang="ja-JP" sz="1100">
              <a:solidFill>
                <a:schemeClr val="dk1"/>
              </a:solidFill>
              <a:effectLst/>
              <a:latin typeface="+mn-lt"/>
              <a:ea typeface="+mn-ea"/>
              <a:cs typeface="+mn-cs"/>
            </a:rPr>
            <a:t>発行の影響によるものである。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年度以降、財政調整基金への積み立てを積極的に行い、基金残高を着実に増やしてきた。</a:t>
          </a:r>
          <a:endParaRPr lang="ja-JP" altLang="ja-JP" sz="1400">
            <a:effectLst/>
          </a:endParaRPr>
        </a:p>
        <a:p>
          <a:r>
            <a:rPr kumimoji="1" lang="ja-JP" altLang="ja-JP" sz="1100">
              <a:solidFill>
                <a:schemeClr val="dk1"/>
              </a:solidFill>
              <a:effectLst/>
              <a:latin typeface="+mn-lt"/>
              <a:ea typeface="+mn-ea"/>
              <a:cs typeface="+mn-cs"/>
            </a:rPr>
            <a:t>　今後は財政調整基金残高を標準財政規模の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％程度（うち</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％は災害に対応するもの。うち</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％は公共施設等の老朽化対策等に対応するもの。）を維持できるように努める。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当村のすべての会計において連結赤字比率に係る赤字額はなく、</a:t>
          </a:r>
          <a:r>
            <a:rPr kumimoji="1" lang="ja-JP" altLang="en-US" sz="1200">
              <a:solidFill>
                <a:schemeClr val="dk1"/>
              </a:solidFill>
              <a:effectLst/>
              <a:latin typeface="+mn-lt"/>
              <a:ea typeface="+mn-ea"/>
              <a:cs typeface="+mn-cs"/>
            </a:rPr>
            <a:t>一般会計は</a:t>
          </a:r>
          <a:r>
            <a:rPr kumimoji="1" lang="ja-JP" altLang="ja-JP" sz="1200">
              <a:solidFill>
                <a:schemeClr val="dk1"/>
              </a:solidFill>
              <a:effectLst/>
              <a:latin typeface="+mn-lt"/>
              <a:ea typeface="+mn-ea"/>
              <a:cs typeface="+mn-cs"/>
            </a:rPr>
            <a:t>近年</a:t>
          </a:r>
          <a:r>
            <a:rPr kumimoji="1" lang="ja-JP" altLang="en-US" sz="1200">
              <a:solidFill>
                <a:schemeClr val="dk1"/>
              </a:solidFill>
              <a:effectLst/>
              <a:latin typeface="+mn-lt"/>
              <a:ea typeface="+mn-ea"/>
              <a:cs typeface="+mn-cs"/>
            </a:rPr>
            <a:t>、標準</a:t>
          </a:r>
          <a:r>
            <a:rPr kumimoji="1" lang="ja-JP" altLang="ja-JP" sz="1200">
              <a:solidFill>
                <a:schemeClr val="dk1"/>
              </a:solidFill>
              <a:effectLst/>
              <a:latin typeface="+mn-lt"/>
              <a:ea typeface="+mn-ea"/>
              <a:cs typeface="+mn-cs"/>
            </a:rPr>
            <a:t>財政規模比の</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％辺りを推移している。</a:t>
          </a:r>
          <a:endParaRPr lang="ja-JP" altLang="ja-JP" sz="1600">
            <a:effectLst/>
          </a:endParaRPr>
        </a:p>
        <a:p>
          <a:r>
            <a:rPr kumimoji="1" lang="ja-JP" altLang="ja-JP" sz="1200">
              <a:solidFill>
                <a:schemeClr val="dk1"/>
              </a:solidFill>
              <a:effectLst/>
              <a:latin typeface="+mn-lt"/>
              <a:ea typeface="+mn-ea"/>
              <a:cs typeface="+mn-cs"/>
            </a:rPr>
            <a:t>　以前は黒字額の構成は一般会計及び国民健康保険事業特別会計が大半を占めていたが、</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年度に国民健康保険事業の財政主体が都道府県に移行してからは、</a:t>
          </a:r>
          <a:r>
            <a:rPr kumimoji="1" lang="ja-JP" altLang="ja-JP" sz="1200">
              <a:solidFill>
                <a:schemeClr val="dk1"/>
              </a:solidFill>
              <a:effectLst/>
              <a:latin typeface="+mn-lt"/>
              <a:ea typeface="+mn-ea"/>
              <a:cs typeface="+mn-cs"/>
            </a:rPr>
            <a:t>一般会計の占有が目立っている。今後もこのような構成が続くと思われる。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元利償還金のピークは平成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年度であり、以降は減少している。しかし今後は、大型事業を継続して実施</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ことから、令和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年度にピークを迎える</a:t>
          </a:r>
          <a:r>
            <a:rPr kumimoji="1" lang="ja-JP" altLang="en-US" sz="1100">
              <a:solidFill>
                <a:schemeClr val="dk1"/>
              </a:solidFill>
              <a:effectLst/>
              <a:latin typeface="+mn-lt"/>
              <a:ea typeface="+mn-ea"/>
              <a:cs typeface="+mn-cs"/>
            </a:rPr>
            <a:t>形で</a:t>
          </a:r>
          <a:r>
            <a:rPr kumimoji="1" lang="ja-JP" altLang="ja-JP" sz="1100">
              <a:solidFill>
                <a:schemeClr val="dk1"/>
              </a:solidFill>
              <a:effectLst/>
              <a:latin typeface="+mn-lt"/>
              <a:ea typeface="+mn-ea"/>
              <a:cs typeface="+mn-cs"/>
            </a:rPr>
            <a:t>上昇すると思われる。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公営企業債の元利償還金に対する繰入金ピークの平成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年度から減少傾向となっており、今後も減少する見込みである。</a:t>
          </a:r>
          <a:endParaRPr lang="ja-JP" altLang="ja-JP" sz="1400">
            <a:effectLst/>
          </a:endParaRPr>
        </a:p>
        <a:p>
          <a:r>
            <a:rPr kumimoji="1" lang="ja-JP" altLang="ja-JP" sz="1100">
              <a:solidFill>
                <a:schemeClr val="dk1"/>
              </a:solidFill>
              <a:effectLst/>
              <a:latin typeface="+mn-lt"/>
              <a:ea typeface="+mn-ea"/>
              <a:cs typeface="+mn-cs"/>
            </a:rPr>
            <a:t>　算入公債費等については今まで交付税措置率の高い辺地債及び過疎債を中心に起債してきたが、令和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年度に本格的に実施</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庁舎建設事業は、交付税措置率の低い公共施設等適正管理推進事業債しか起債できな</a:t>
          </a:r>
          <a:r>
            <a:rPr kumimoji="1" lang="ja-JP" altLang="en-US" sz="1100">
              <a:solidFill>
                <a:schemeClr val="dk1"/>
              </a:solidFill>
              <a:effectLst/>
              <a:latin typeface="+mn-lt"/>
              <a:ea typeface="+mn-ea"/>
              <a:cs typeface="+mn-cs"/>
            </a:rPr>
            <a:t>かった</a:t>
          </a:r>
          <a:r>
            <a:rPr kumimoji="1" lang="ja-JP" altLang="ja-JP" sz="1100">
              <a:solidFill>
                <a:schemeClr val="dk1"/>
              </a:solidFill>
              <a:effectLst/>
              <a:latin typeface="+mn-lt"/>
              <a:ea typeface="+mn-ea"/>
              <a:cs typeface="+mn-cs"/>
            </a:rPr>
            <a:t>ため、今後は減少すると思われる。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令和元年度から令和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年度にかけて庁舎建設事業に公共施設等適正管理推進事業債を約</a:t>
          </a:r>
          <a:r>
            <a:rPr kumimoji="1" lang="en-US" altLang="ja-JP" sz="900">
              <a:solidFill>
                <a:schemeClr val="dk1"/>
              </a:solidFill>
              <a:effectLst/>
              <a:latin typeface="+mn-lt"/>
              <a:ea typeface="+mn-ea"/>
              <a:cs typeface="+mn-cs"/>
            </a:rPr>
            <a:t>800</a:t>
          </a:r>
          <a:r>
            <a:rPr kumimoji="1" lang="ja-JP" altLang="ja-JP" sz="900">
              <a:solidFill>
                <a:schemeClr val="dk1"/>
              </a:solidFill>
              <a:effectLst/>
              <a:latin typeface="+mn-lt"/>
              <a:ea typeface="+mn-ea"/>
              <a:cs typeface="+mn-cs"/>
            </a:rPr>
            <a:t>百万円起債する。金額が多額のうえ交付税措置率も低いことから、令和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年度から減債基金に積み立てを開始し、繰り上げ償還を検討している。</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一般会計等に係る地方債現在高は、今後も大型事業を実施することから令和</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年度にピークを迎える形で増加することが見込まれる。</a:t>
          </a:r>
          <a:endParaRPr lang="ja-JP" altLang="ja-JP" sz="1600">
            <a:effectLst/>
          </a:endParaRPr>
        </a:p>
        <a:p>
          <a:r>
            <a:rPr kumimoji="1" lang="ja-JP" altLang="ja-JP" sz="1200">
              <a:solidFill>
                <a:schemeClr val="dk1"/>
              </a:solidFill>
              <a:effectLst/>
              <a:latin typeface="+mn-lt"/>
              <a:ea typeface="+mn-ea"/>
              <a:cs typeface="+mn-cs"/>
            </a:rPr>
            <a:t>　公営企業債等繰入見込額については、減少傾向にあり今後も減少が見込まれる。</a:t>
          </a:r>
          <a:endParaRPr lang="ja-JP" altLang="ja-JP" sz="1600">
            <a:effectLst/>
          </a:endParaRPr>
        </a:p>
        <a:p>
          <a:r>
            <a:rPr kumimoji="1" lang="ja-JP" altLang="ja-JP" sz="1200">
              <a:solidFill>
                <a:schemeClr val="dk1"/>
              </a:solidFill>
              <a:effectLst/>
              <a:latin typeface="+mn-lt"/>
              <a:ea typeface="+mn-ea"/>
              <a:cs typeface="+mn-cs"/>
            </a:rPr>
            <a:t>　充当可能財源等の充当可能基金は、庁舎建設基金の積み立てにより増加しているが、令和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a:t>
          </a:r>
          <a:r>
            <a:rPr kumimoji="1" lang="ja-JP" altLang="en-US" sz="1200">
              <a:solidFill>
                <a:schemeClr val="dk1"/>
              </a:solidFill>
              <a:effectLst/>
              <a:latin typeface="+mn-lt"/>
              <a:ea typeface="+mn-ea"/>
              <a:cs typeface="+mn-cs"/>
            </a:rPr>
            <a:t>庁舎建設基金を取崩して</a:t>
          </a:r>
          <a:r>
            <a:rPr kumimoji="1" lang="ja-JP" altLang="ja-JP" sz="1200">
              <a:solidFill>
                <a:schemeClr val="dk1"/>
              </a:solidFill>
              <a:effectLst/>
              <a:latin typeface="+mn-lt"/>
              <a:ea typeface="+mn-ea"/>
              <a:cs typeface="+mn-cs"/>
            </a:rPr>
            <a:t>庁舎建設事業</a:t>
          </a:r>
          <a:r>
            <a:rPr kumimoji="1" lang="ja-JP" altLang="en-US" sz="1200">
              <a:solidFill>
                <a:schemeClr val="dk1"/>
              </a:solidFill>
              <a:effectLst/>
              <a:latin typeface="+mn-lt"/>
              <a:ea typeface="+mn-ea"/>
              <a:cs typeface="+mn-cs"/>
            </a:rPr>
            <a:t>を実施した</a:t>
          </a:r>
          <a:r>
            <a:rPr kumimoji="1" lang="ja-JP" altLang="ja-JP" sz="1200">
              <a:solidFill>
                <a:schemeClr val="dk1"/>
              </a:solidFill>
              <a:effectLst/>
              <a:latin typeface="+mn-lt"/>
              <a:ea typeface="+mn-ea"/>
              <a:cs typeface="+mn-cs"/>
            </a:rPr>
            <a:t>ことから、</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年度以降は</a:t>
          </a:r>
          <a:r>
            <a:rPr kumimoji="1" lang="ja-JP" altLang="ja-JP" sz="1200">
              <a:solidFill>
                <a:schemeClr val="dk1"/>
              </a:solidFill>
              <a:effectLst/>
              <a:latin typeface="+mn-lt"/>
              <a:ea typeface="+mn-ea"/>
              <a:cs typeface="+mn-cs"/>
            </a:rPr>
            <a:t>基金は減少する</a:t>
          </a:r>
          <a:r>
            <a:rPr kumimoji="1" lang="ja-JP" altLang="en-US" sz="1200">
              <a:solidFill>
                <a:schemeClr val="dk1"/>
              </a:solidFill>
              <a:effectLst/>
              <a:latin typeface="+mn-lt"/>
              <a:ea typeface="+mn-ea"/>
              <a:cs typeface="+mn-cs"/>
            </a:rPr>
            <a:t>。</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長野県大桑村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・基金残高全体としては特に大きな変化はなく、横ばいとなっている。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・庁舎建設事業で起債した公共施設等適正管理推進事業債を繰上償還するため、減債基金に</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億円積み立てた。</a:t>
          </a:r>
          <a:endParaRPr lang="ja-JP" altLang="ja-JP" sz="1600">
            <a:effectLst/>
          </a:endParaRPr>
        </a:p>
        <a:p>
          <a:r>
            <a:rPr kumimoji="1" lang="ja-JP" altLang="ja-JP" sz="1200">
              <a:solidFill>
                <a:schemeClr val="dk1"/>
              </a:solidFill>
              <a:effectLst/>
              <a:latin typeface="+mn-lt"/>
              <a:ea typeface="+mn-ea"/>
              <a:cs typeface="+mn-cs"/>
            </a:rPr>
            <a:t>・庁舎建設事業が令和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年度から</a:t>
          </a:r>
          <a:r>
            <a:rPr kumimoji="1" lang="ja-JP" altLang="en-US" sz="1200">
              <a:solidFill>
                <a:schemeClr val="dk1"/>
              </a:solidFill>
              <a:effectLst/>
              <a:latin typeface="+mn-lt"/>
              <a:ea typeface="+mn-ea"/>
              <a:cs typeface="+mn-cs"/>
            </a:rPr>
            <a:t>本格実施</a:t>
          </a:r>
          <a:r>
            <a:rPr kumimoji="1" lang="ja-JP" altLang="ja-JP" sz="1200">
              <a:solidFill>
                <a:schemeClr val="dk1"/>
              </a:solidFill>
              <a:effectLst/>
              <a:latin typeface="+mn-lt"/>
              <a:ea typeface="+mn-ea"/>
              <a:cs typeface="+mn-cs"/>
            </a:rPr>
            <a:t>したこと</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庁舎建設基金を取り崩し</a:t>
          </a:r>
          <a:r>
            <a:rPr kumimoji="1" lang="ja-JP" altLang="en-US" sz="1200">
              <a:solidFill>
                <a:schemeClr val="dk1"/>
              </a:solidFill>
              <a:effectLst/>
              <a:latin typeface="+mn-lt"/>
              <a:ea typeface="+mn-ea"/>
              <a:cs typeface="+mn-cs"/>
            </a:rPr>
            <a:t>たた</a:t>
          </a:r>
          <a:r>
            <a:rPr kumimoji="1" lang="ja-JP" altLang="ja-JP" sz="1200">
              <a:solidFill>
                <a:schemeClr val="dk1"/>
              </a:solidFill>
              <a:effectLst/>
              <a:latin typeface="+mn-lt"/>
              <a:ea typeface="+mn-ea"/>
              <a:cs typeface="+mn-cs"/>
            </a:rPr>
            <a:t>め、その他特定目的基金が減少した</a:t>
          </a:r>
          <a:r>
            <a:rPr kumimoji="1" lang="ja-JP" altLang="en-US" sz="12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・財政調整基金については、標準財政規模の</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％程度を維持していく。</a:t>
          </a:r>
          <a:endParaRPr lang="ja-JP" altLang="ja-JP" sz="1600">
            <a:effectLst/>
          </a:endParaRPr>
        </a:p>
        <a:p>
          <a:r>
            <a:rPr kumimoji="1" lang="ja-JP" altLang="ja-JP" sz="1200">
              <a:solidFill>
                <a:schemeClr val="dk1"/>
              </a:solidFill>
              <a:effectLst/>
              <a:latin typeface="+mn-lt"/>
              <a:ea typeface="+mn-ea"/>
              <a:cs typeface="+mn-cs"/>
            </a:rPr>
            <a:t>・庁舎建設事業に伴い</a:t>
          </a:r>
          <a:r>
            <a:rPr kumimoji="1" lang="ja-JP" altLang="en-US" sz="1200">
              <a:solidFill>
                <a:schemeClr val="dk1"/>
              </a:solidFill>
              <a:effectLst/>
              <a:latin typeface="+mn-lt"/>
              <a:ea typeface="+mn-ea"/>
              <a:cs typeface="+mn-cs"/>
            </a:rPr>
            <a:t>公共施設等適正管理推進事業債を</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起債し、それを繰上償還するため</a:t>
          </a:r>
          <a:r>
            <a:rPr kumimoji="1" lang="ja-JP" altLang="ja-JP" sz="1200">
              <a:solidFill>
                <a:schemeClr val="dk1"/>
              </a:solidFill>
              <a:effectLst/>
              <a:latin typeface="+mn-lt"/>
              <a:ea typeface="+mn-ea"/>
              <a:cs typeface="+mn-cs"/>
            </a:rPr>
            <a:t>減債基金への積み立てを行い償還財源を確保する。</a:t>
          </a:r>
          <a:endParaRPr lang="ja-JP" altLang="ja-JP" sz="1600">
            <a:effectLst/>
          </a:endParaRPr>
        </a:p>
        <a:p>
          <a:r>
            <a:rPr kumimoji="1" lang="ja-JP" altLang="ja-JP" sz="1200">
              <a:solidFill>
                <a:schemeClr val="dk1"/>
              </a:solidFill>
              <a:effectLst/>
              <a:latin typeface="+mn-lt"/>
              <a:ea typeface="+mn-ea"/>
              <a:cs typeface="+mn-cs"/>
            </a:rPr>
            <a:t>・特定目的基金は、基金の目的に応じて計画的に適正な積み立てを行う。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庁舎建設基金：庁舎建設の経費の財源に充てる。</a:t>
          </a:r>
          <a:endParaRPr lang="ja-JP" altLang="ja-JP" sz="16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地域福祉基金：高齢者等の保健福祉事業の推進に要する費用の財源に充てる。</a:t>
          </a:r>
          <a:endParaRPr lang="ja-JP" altLang="ja-JP" sz="16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地域振興基金：地域振興の経費の財源に充てる。</a:t>
          </a:r>
          <a:endParaRPr lang="ja-JP" altLang="ja-JP" sz="16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ふるさと農村活性化基金：集落共同事業の強化に対する支援事業に要する費用の財源に充てる。</a:t>
          </a:r>
          <a:endParaRPr lang="ja-JP" altLang="ja-JP" sz="16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むらづくり基金：景観形成、ふるさとの伝統と文化の継承、高齢者福祉の推進等の財源に充てる。</a:t>
          </a:r>
          <a:endParaRPr lang="ja-JP" altLang="ja-JP" sz="1600">
            <a:effectLst/>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森林環境整備基金：</a:t>
          </a:r>
          <a:r>
            <a:rPr lang="ja-JP" altLang="ja-JP" sz="1200">
              <a:solidFill>
                <a:schemeClr val="dk1"/>
              </a:solidFill>
              <a:effectLst/>
              <a:latin typeface="+mn-lt"/>
              <a:ea typeface="+mn-ea"/>
              <a:cs typeface="+mn-cs"/>
            </a:rPr>
            <a:t>森林整備及びその促進に関する経費の財源に充てる。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新庁舎建設が本格開始したため、庁舎建設基金を</a:t>
          </a:r>
          <a:r>
            <a:rPr kumimoji="1" lang="en-US" altLang="ja-JP" sz="1200">
              <a:solidFill>
                <a:schemeClr val="dk1"/>
              </a:solidFill>
              <a:effectLst/>
              <a:latin typeface="+mn-lt"/>
              <a:ea typeface="+mn-ea"/>
              <a:cs typeface="+mn-cs"/>
            </a:rPr>
            <a:t>450</a:t>
          </a:r>
          <a:r>
            <a:rPr kumimoji="1" lang="ja-JP" altLang="ja-JP" sz="1200">
              <a:solidFill>
                <a:schemeClr val="dk1"/>
              </a:solidFill>
              <a:effectLst/>
              <a:latin typeface="+mn-lt"/>
              <a:ea typeface="+mn-ea"/>
              <a:cs typeface="+mn-cs"/>
            </a:rPr>
            <a:t>百万円取崩し、その他特定目的基金が減少した。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庁舎建設</a:t>
          </a:r>
          <a:r>
            <a:rPr kumimoji="1" lang="ja-JP" altLang="en-US" sz="1200">
              <a:solidFill>
                <a:schemeClr val="dk1"/>
              </a:solidFill>
              <a:effectLst/>
              <a:latin typeface="+mn-lt"/>
              <a:ea typeface="+mn-ea"/>
              <a:cs typeface="+mn-cs"/>
            </a:rPr>
            <a:t>基金</a:t>
          </a:r>
          <a:r>
            <a:rPr kumimoji="1" lang="ja-JP" altLang="ja-JP" sz="1200">
              <a:solidFill>
                <a:schemeClr val="dk1"/>
              </a:solidFill>
              <a:effectLst/>
              <a:latin typeface="+mn-lt"/>
              <a:ea typeface="+mn-ea"/>
              <a:cs typeface="+mn-cs"/>
            </a:rPr>
            <a:t>については最終的に</a:t>
          </a:r>
          <a:r>
            <a:rPr kumimoji="1" lang="en-US" altLang="ja-JP" sz="1200">
              <a:solidFill>
                <a:schemeClr val="dk1"/>
              </a:solidFill>
              <a:effectLst/>
              <a:latin typeface="+mn-lt"/>
              <a:ea typeface="+mn-ea"/>
              <a:cs typeface="+mn-cs"/>
            </a:rPr>
            <a:t>487</a:t>
          </a:r>
          <a:r>
            <a:rPr kumimoji="1" lang="ja-JP" altLang="ja-JP" sz="1200">
              <a:solidFill>
                <a:schemeClr val="dk1"/>
              </a:solidFill>
              <a:effectLst/>
              <a:latin typeface="+mn-lt"/>
              <a:ea typeface="+mn-ea"/>
              <a:cs typeface="+mn-cs"/>
            </a:rPr>
            <a:t>百万円程度残る予定であり、減債基金に</a:t>
          </a:r>
          <a:r>
            <a:rPr kumimoji="1" lang="ja-JP" altLang="en-US" sz="1200">
              <a:solidFill>
                <a:schemeClr val="dk1"/>
              </a:solidFill>
              <a:effectLst/>
              <a:latin typeface="+mn-lt"/>
              <a:ea typeface="+mn-ea"/>
              <a:cs typeface="+mn-cs"/>
            </a:rPr>
            <a:t>繰替え</a:t>
          </a:r>
          <a:r>
            <a:rPr kumimoji="1" lang="ja-JP" altLang="ja-JP" sz="1200">
              <a:solidFill>
                <a:schemeClr val="dk1"/>
              </a:solidFill>
              <a:effectLst/>
              <a:latin typeface="+mn-lt"/>
              <a:ea typeface="+mn-ea"/>
              <a:cs typeface="+mn-cs"/>
            </a:rPr>
            <a:t>村債に対する償還金に充当</a:t>
          </a:r>
          <a:r>
            <a:rPr kumimoji="1" lang="ja-JP" altLang="en-US" sz="1200">
              <a:solidFill>
                <a:schemeClr val="dk1"/>
              </a:solidFill>
              <a:effectLst/>
              <a:latin typeface="+mn-lt"/>
              <a:ea typeface="+mn-ea"/>
              <a:cs typeface="+mn-cs"/>
            </a:rPr>
            <a:t>し、一部を旧庁舎解体事業に充当する。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・新型コロナウイルス感染症防止対策事業等に対して取崩しを行った。</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・財政調整基金については、標準財政規模の</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％程度を維持していく。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年度までに</a:t>
          </a:r>
          <a:r>
            <a:rPr kumimoji="1" lang="en-US" altLang="ja-JP" sz="1200">
              <a:solidFill>
                <a:schemeClr val="dk1"/>
              </a:solidFill>
              <a:effectLst/>
              <a:latin typeface="+mn-lt"/>
              <a:ea typeface="+mn-ea"/>
              <a:cs typeface="+mn-cs"/>
            </a:rPr>
            <a:t>800</a:t>
          </a:r>
          <a:r>
            <a:rPr kumimoji="1" lang="ja-JP" altLang="en-US" sz="1200">
              <a:solidFill>
                <a:schemeClr val="dk1"/>
              </a:solidFill>
              <a:effectLst/>
              <a:latin typeface="+mn-lt"/>
              <a:ea typeface="+mn-ea"/>
              <a:cs typeface="+mn-cs"/>
            </a:rPr>
            <a:t>百万円程度積み立て繰上償還を実施するため、令和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400</a:t>
          </a:r>
          <a:r>
            <a:rPr kumimoji="1" lang="ja-JP" altLang="en-US" sz="1200">
              <a:solidFill>
                <a:schemeClr val="dk1"/>
              </a:solidFill>
              <a:effectLst/>
              <a:latin typeface="+mn-lt"/>
              <a:ea typeface="+mn-ea"/>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・地方債は交付税措置率の高い過疎対策事業債を中心に起債しており、村債の償還には交付税を充当することを考えている。しかし令和元年度から実施し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庁舎建設事業については、交付税措置率の低い公共施設等適正管理推進事業債を起債するため、令和</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年度をピークに公債費が増加する見込みである。今後は、財政負担軽減のため令和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までに</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程度を</a:t>
          </a:r>
          <a:r>
            <a:rPr kumimoji="1" lang="ja-JP" altLang="ja-JP" sz="1200">
              <a:solidFill>
                <a:schemeClr val="dk1"/>
              </a:solidFill>
              <a:effectLst/>
              <a:latin typeface="+mn-lt"/>
              <a:ea typeface="+mn-ea"/>
              <a:cs typeface="+mn-cs"/>
            </a:rPr>
            <a:t>積み立て</a:t>
          </a:r>
          <a:r>
            <a:rPr kumimoji="1" lang="ja-JP" altLang="en-US" sz="1200">
              <a:solidFill>
                <a:schemeClr val="dk1"/>
              </a:solidFill>
              <a:effectLst/>
              <a:latin typeface="+mn-lt"/>
              <a:ea typeface="+mn-ea"/>
              <a:cs typeface="+mn-cs"/>
            </a:rPr>
            <a:t>、繰上償還の財源とする。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82</v>
      </c>
      <c r="C2" s="179"/>
      <c r="D2" s="180"/>
    </row>
    <row r="3" spans="1:119" ht="18.75" customHeight="1" thickBot="1" x14ac:dyDescent="0.2">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5912763</v>
      </c>
      <c r="BO4" s="374"/>
      <c r="BP4" s="374"/>
      <c r="BQ4" s="374"/>
      <c r="BR4" s="374"/>
      <c r="BS4" s="374"/>
      <c r="BT4" s="374"/>
      <c r="BU4" s="375"/>
      <c r="BV4" s="373">
        <v>4951331</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4.7</v>
      </c>
      <c r="CU4" s="380"/>
      <c r="CV4" s="380"/>
      <c r="CW4" s="380"/>
      <c r="CX4" s="380"/>
      <c r="CY4" s="380"/>
      <c r="CZ4" s="380"/>
      <c r="DA4" s="381"/>
      <c r="DB4" s="379">
        <v>5.9</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3" t="s">
        <v>94</v>
      </c>
      <c r="AN5" s="434"/>
      <c r="AO5" s="434"/>
      <c r="AP5" s="434"/>
      <c r="AQ5" s="434"/>
      <c r="AR5" s="434"/>
      <c r="AS5" s="434"/>
      <c r="AT5" s="435"/>
      <c r="AU5" s="436" t="s">
        <v>95</v>
      </c>
      <c r="AV5" s="437"/>
      <c r="AW5" s="437"/>
      <c r="AX5" s="437"/>
      <c r="AY5" s="438" t="s">
        <v>96</v>
      </c>
      <c r="AZ5" s="439"/>
      <c r="BA5" s="439"/>
      <c r="BB5" s="439"/>
      <c r="BC5" s="439"/>
      <c r="BD5" s="439"/>
      <c r="BE5" s="439"/>
      <c r="BF5" s="439"/>
      <c r="BG5" s="439"/>
      <c r="BH5" s="439"/>
      <c r="BI5" s="439"/>
      <c r="BJ5" s="439"/>
      <c r="BK5" s="439"/>
      <c r="BL5" s="439"/>
      <c r="BM5" s="440"/>
      <c r="BN5" s="441">
        <v>5712603</v>
      </c>
      <c r="BO5" s="442"/>
      <c r="BP5" s="442"/>
      <c r="BQ5" s="442"/>
      <c r="BR5" s="442"/>
      <c r="BS5" s="442"/>
      <c r="BT5" s="442"/>
      <c r="BU5" s="443"/>
      <c r="BV5" s="441">
        <v>4805655</v>
      </c>
      <c r="BW5" s="442"/>
      <c r="BX5" s="442"/>
      <c r="BY5" s="442"/>
      <c r="BZ5" s="442"/>
      <c r="CA5" s="442"/>
      <c r="CB5" s="442"/>
      <c r="CC5" s="443"/>
      <c r="CD5" s="444" t="s">
        <v>97</v>
      </c>
      <c r="CE5" s="445"/>
      <c r="CF5" s="445"/>
      <c r="CG5" s="445"/>
      <c r="CH5" s="445"/>
      <c r="CI5" s="445"/>
      <c r="CJ5" s="445"/>
      <c r="CK5" s="445"/>
      <c r="CL5" s="445"/>
      <c r="CM5" s="445"/>
      <c r="CN5" s="445"/>
      <c r="CO5" s="445"/>
      <c r="CP5" s="445"/>
      <c r="CQ5" s="445"/>
      <c r="CR5" s="445"/>
      <c r="CS5" s="446"/>
      <c r="CT5" s="407">
        <v>77.3</v>
      </c>
      <c r="CU5" s="408"/>
      <c r="CV5" s="408"/>
      <c r="CW5" s="408"/>
      <c r="CX5" s="408"/>
      <c r="CY5" s="408"/>
      <c r="CZ5" s="408"/>
      <c r="DA5" s="409"/>
      <c r="DB5" s="407">
        <v>82.6</v>
      </c>
      <c r="DC5" s="408"/>
      <c r="DD5" s="408"/>
      <c r="DE5" s="408"/>
      <c r="DF5" s="408"/>
      <c r="DG5" s="408"/>
      <c r="DH5" s="408"/>
      <c r="DI5" s="409"/>
    </row>
    <row r="6" spans="1:119" ht="18.75" customHeight="1" x14ac:dyDescent="0.15">
      <c r="A6" s="178"/>
      <c r="B6" s="410" t="s">
        <v>98</v>
      </c>
      <c r="C6" s="411"/>
      <c r="D6" s="411"/>
      <c r="E6" s="412"/>
      <c r="F6" s="412"/>
      <c r="G6" s="412"/>
      <c r="H6" s="412"/>
      <c r="I6" s="412"/>
      <c r="J6" s="412"/>
      <c r="K6" s="412"/>
      <c r="L6" s="412" t="s">
        <v>99</v>
      </c>
      <c r="M6" s="412"/>
      <c r="N6" s="412"/>
      <c r="O6" s="412"/>
      <c r="P6" s="412"/>
      <c r="Q6" s="412"/>
      <c r="R6" s="416"/>
      <c r="S6" s="416"/>
      <c r="T6" s="416"/>
      <c r="U6" s="416"/>
      <c r="V6" s="417"/>
      <c r="W6" s="420" t="s">
        <v>100</v>
      </c>
      <c r="X6" s="421"/>
      <c r="Y6" s="421"/>
      <c r="Z6" s="421"/>
      <c r="AA6" s="421"/>
      <c r="AB6" s="411"/>
      <c r="AC6" s="424" t="s">
        <v>101</v>
      </c>
      <c r="AD6" s="425"/>
      <c r="AE6" s="425"/>
      <c r="AF6" s="425"/>
      <c r="AG6" s="425"/>
      <c r="AH6" s="425"/>
      <c r="AI6" s="425"/>
      <c r="AJ6" s="425"/>
      <c r="AK6" s="425"/>
      <c r="AL6" s="426"/>
      <c r="AM6" s="433" t="s">
        <v>102</v>
      </c>
      <c r="AN6" s="434"/>
      <c r="AO6" s="434"/>
      <c r="AP6" s="434"/>
      <c r="AQ6" s="434"/>
      <c r="AR6" s="434"/>
      <c r="AS6" s="434"/>
      <c r="AT6" s="435"/>
      <c r="AU6" s="436" t="s">
        <v>103</v>
      </c>
      <c r="AV6" s="437"/>
      <c r="AW6" s="437"/>
      <c r="AX6" s="437"/>
      <c r="AY6" s="438" t="s">
        <v>104</v>
      </c>
      <c r="AZ6" s="439"/>
      <c r="BA6" s="439"/>
      <c r="BB6" s="439"/>
      <c r="BC6" s="439"/>
      <c r="BD6" s="439"/>
      <c r="BE6" s="439"/>
      <c r="BF6" s="439"/>
      <c r="BG6" s="439"/>
      <c r="BH6" s="439"/>
      <c r="BI6" s="439"/>
      <c r="BJ6" s="439"/>
      <c r="BK6" s="439"/>
      <c r="BL6" s="439"/>
      <c r="BM6" s="440"/>
      <c r="BN6" s="441">
        <v>200160</v>
      </c>
      <c r="BO6" s="442"/>
      <c r="BP6" s="442"/>
      <c r="BQ6" s="442"/>
      <c r="BR6" s="442"/>
      <c r="BS6" s="442"/>
      <c r="BT6" s="442"/>
      <c r="BU6" s="443"/>
      <c r="BV6" s="441">
        <v>145676</v>
      </c>
      <c r="BW6" s="442"/>
      <c r="BX6" s="442"/>
      <c r="BY6" s="442"/>
      <c r="BZ6" s="442"/>
      <c r="CA6" s="442"/>
      <c r="CB6" s="442"/>
      <c r="CC6" s="443"/>
      <c r="CD6" s="444" t="s">
        <v>105</v>
      </c>
      <c r="CE6" s="445"/>
      <c r="CF6" s="445"/>
      <c r="CG6" s="445"/>
      <c r="CH6" s="445"/>
      <c r="CI6" s="445"/>
      <c r="CJ6" s="445"/>
      <c r="CK6" s="445"/>
      <c r="CL6" s="445"/>
      <c r="CM6" s="445"/>
      <c r="CN6" s="445"/>
      <c r="CO6" s="445"/>
      <c r="CP6" s="445"/>
      <c r="CQ6" s="445"/>
      <c r="CR6" s="445"/>
      <c r="CS6" s="446"/>
      <c r="CT6" s="447">
        <v>80.099999999999994</v>
      </c>
      <c r="CU6" s="448"/>
      <c r="CV6" s="448"/>
      <c r="CW6" s="448"/>
      <c r="CX6" s="448"/>
      <c r="CY6" s="448"/>
      <c r="CZ6" s="448"/>
      <c r="DA6" s="449"/>
      <c r="DB6" s="447">
        <v>85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27"/>
      <c r="AD7" s="428"/>
      <c r="AE7" s="428"/>
      <c r="AF7" s="428"/>
      <c r="AG7" s="428"/>
      <c r="AH7" s="428"/>
      <c r="AI7" s="428"/>
      <c r="AJ7" s="428"/>
      <c r="AK7" s="428"/>
      <c r="AL7" s="429"/>
      <c r="AM7" s="433" t="s">
        <v>106</v>
      </c>
      <c r="AN7" s="434"/>
      <c r="AO7" s="434"/>
      <c r="AP7" s="434"/>
      <c r="AQ7" s="434"/>
      <c r="AR7" s="434"/>
      <c r="AS7" s="434"/>
      <c r="AT7" s="435"/>
      <c r="AU7" s="436" t="s">
        <v>107</v>
      </c>
      <c r="AV7" s="437"/>
      <c r="AW7" s="437"/>
      <c r="AX7" s="437"/>
      <c r="AY7" s="438" t="s">
        <v>108</v>
      </c>
      <c r="AZ7" s="439"/>
      <c r="BA7" s="439"/>
      <c r="BB7" s="439"/>
      <c r="BC7" s="439"/>
      <c r="BD7" s="439"/>
      <c r="BE7" s="439"/>
      <c r="BF7" s="439"/>
      <c r="BG7" s="439"/>
      <c r="BH7" s="439"/>
      <c r="BI7" s="439"/>
      <c r="BJ7" s="439"/>
      <c r="BK7" s="439"/>
      <c r="BL7" s="439"/>
      <c r="BM7" s="440"/>
      <c r="BN7" s="441">
        <v>83436</v>
      </c>
      <c r="BO7" s="442"/>
      <c r="BP7" s="442"/>
      <c r="BQ7" s="442"/>
      <c r="BR7" s="442"/>
      <c r="BS7" s="442"/>
      <c r="BT7" s="442"/>
      <c r="BU7" s="443"/>
      <c r="BV7" s="441">
        <v>10409</v>
      </c>
      <c r="BW7" s="442"/>
      <c r="BX7" s="442"/>
      <c r="BY7" s="442"/>
      <c r="BZ7" s="442"/>
      <c r="CA7" s="442"/>
      <c r="CB7" s="442"/>
      <c r="CC7" s="443"/>
      <c r="CD7" s="444" t="s">
        <v>109</v>
      </c>
      <c r="CE7" s="445"/>
      <c r="CF7" s="445"/>
      <c r="CG7" s="445"/>
      <c r="CH7" s="445"/>
      <c r="CI7" s="445"/>
      <c r="CJ7" s="445"/>
      <c r="CK7" s="445"/>
      <c r="CL7" s="445"/>
      <c r="CM7" s="445"/>
      <c r="CN7" s="445"/>
      <c r="CO7" s="445"/>
      <c r="CP7" s="445"/>
      <c r="CQ7" s="445"/>
      <c r="CR7" s="445"/>
      <c r="CS7" s="446"/>
      <c r="CT7" s="441">
        <v>2508362</v>
      </c>
      <c r="CU7" s="442"/>
      <c r="CV7" s="442"/>
      <c r="CW7" s="442"/>
      <c r="CX7" s="442"/>
      <c r="CY7" s="442"/>
      <c r="CZ7" s="442"/>
      <c r="DA7" s="443"/>
      <c r="DB7" s="441">
        <v>2285322</v>
      </c>
      <c r="DC7" s="442"/>
      <c r="DD7" s="442"/>
      <c r="DE7" s="442"/>
      <c r="DF7" s="442"/>
      <c r="DG7" s="442"/>
      <c r="DH7" s="442"/>
      <c r="DI7" s="443"/>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110</v>
      </c>
      <c r="AN8" s="434"/>
      <c r="AO8" s="434"/>
      <c r="AP8" s="434"/>
      <c r="AQ8" s="434"/>
      <c r="AR8" s="434"/>
      <c r="AS8" s="434"/>
      <c r="AT8" s="435"/>
      <c r="AU8" s="436" t="s">
        <v>111</v>
      </c>
      <c r="AV8" s="437"/>
      <c r="AW8" s="437"/>
      <c r="AX8" s="437"/>
      <c r="AY8" s="438" t="s">
        <v>112</v>
      </c>
      <c r="AZ8" s="439"/>
      <c r="BA8" s="439"/>
      <c r="BB8" s="439"/>
      <c r="BC8" s="439"/>
      <c r="BD8" s="439"/>
      <c r="BE8" s="439"/>
      <c r="BF8" s="439"/>
      <c r="BG8" s="439"/>
      <c r="BH8" s="439"/>
      <c r="BI8" s="439"/>
      <c r="BJ8" s="439"/>
      <c r="BK8" s="439"/>
      <c r="BL8" s="439"/>
      <c r="BM8" s="440"/>
      <c r="BN8" s="441">
        <v>116724</v>
      </c>
      <c r="BO8" s="442"/>
      <c r="BP8" s="442"/>
      <c r="BQ8" s="442"/>
      <c r="BR8" s="442"/>
      <c r="BS8" s="442"/>
      <c r="BT8" s="442"/>
      <c r="BU8" s="443"/>
      <c r="BV8" s="441">
        <v>135267</v>
      </c>
      <c r="BW8" s="442"/>
      <c r="BX8" s="442"/>
      <c r="BY8" s="442"/>
      <c r="BZ8" s="442"/>
      <c r="CA8" s="442"/>
      <c r="CB8" s="442"/>
      <c r="CC8" s="443"/>
      <c r="CD8" s="444" t="s">
        <v>113</v>
      </c>
      <c r="CE8" s="445"/>
      <c r="CF8" s="445"/>
      <c r="CG8" s="445"/>
      <c r="CH8" s="445"/>
      <c r="CI8" s="445"/>
      <c r="CJ8" s="445"/>
      <c r="CK8" s="445"/>
      <c r="CL8" s="445"/>
      <c r="CM8" s="445"/>
      <c r="CN8" s="445"/>
      <c r="CO8" s="445"/>
      <c r="CP8" s="445"/>
      <c r="CQ8" s="445"/>
      <c r="CR8" s="445"/>
      <c r="CS8" s="446"/>
      <c r="CT8" s="450">
        <v>0.26</v>
      </c>
      <c r="CU8" s="451"/>
      <c r="CV8" s="451"/>
      <c r="CW8" s="451"/>
      <c r="CX8" s="451"/>
      <c r="CY8" s="451"/>
      <c r="CZ8" s="451"/>
      <c r="DA8" s="452"/>
      <c r="DB8" s="450">
        <v>0.27</v>
      </c>
      <c r="DC8" s="451"/>
      <c r="DD8" s="451"/>
      <c r="DE8" s="451"/>
      <c r="DF8" s="451"/>
      <c r="DG8" s="451"/>
      <c r="DH8" s="451"/>
      <c r="DI8" s="452"/>
    </row>
    <row r="9" spans="1:119" ht="18.75" customHeight="1" thickBot="1" x14ac:dyDescent="0.2">
      <c r="A9" s="178"/>
      <c r="B9" s="404" t="s">
        <v>114</v>
      </c>
      <c r="C9" s="405"/>
      <c r="D9" s="405"/>
      <c r="E9" s="405"/>
      <c r="F9" s="405"/>
      <c r="G9" s="405"/>
      <c r="H9" s="405"/>
      <c r="I9" s="405"/>
      <c r="J9" s="405"/>
      <c r="K9" s="453"/>
      <c r="L9" s="454" t="s">
        <v>115</v>
      </c>
      <c r="M9" s="455"/>
      <c r="N9" s="455"/>
      <c r="O9" s="455"/>
      <c r="P9" s="455"/>
      <c r="Q9" s="456"/>
      <c r="R9" s="457">
        <v>3439</v>
      </c>
      <c r="S9" s="458"/>
      <c r="T9" s="458"/>
      <c r="U9" s="458"/>
      <c r="V9" s="459"/>
      <c r="W9" s="367" t="s">
        <v>116</v>
      </c>
      <c r="X9" s="368"/>
      <c r="Y9" s="368"/>
      <c r="Z9" s="368"/>
      <c r="AA9" s="368"/>
      <c r="AB9" s="368"/>
      <c r="AC9" s="368"/>
      <c r="AD9" s="368"/>
      <c r="AE9" s="368"/>
      <c r="AF9" s="368"/>
      <c r="AG9" s="368"/>
      <c r="AH9" s="368"/>
      <c r="AI9" s="368"/>
      <c r="AJ9" s="368"/>
      <c r="AK9" s="368"/>
      <c r="AL9" s="369"/>
      <c r="AM9" s="433" t="s">
        <v>117</v>
      </c>
      <c r="AN9" s="434"/>
      <c r="AO9" s="434"/>
      <c r="AP9" s="434"/>
      <c r="AQ9" s="434"/>
      <c r="AR9" s="434"/>
      <c r="AS9" s="434"/>
      <c r="AT9" s="435"/>
      <c r="AU9" s="436" t="s">
        <v>118</v>
      </c>
      <c r="AV9" s="437"/>
      <c r="AW9" s="437"/>
      <c r="AX9" s="437"/>
      <c r="AY9" s="438" t="s">
        <v>119</v>
      </c>
      <c r="AZ9" s="439"/>
      <c r="BA9" s="439"/>
      <c r="BB9" s="439"/>
      <c r="BC9" s="439"/>
      <c r="BD9" s="439"/>
      <c r="BE9" s="439"/>
      <c r="BF9" s="439"/>
      <c r="BG9" s="439"/>
      <c r="BH9" s="439"/>
      <c r="BI9" s="439"/>
      <c r="BJ9" s="439"/>
      <c r="BK9" s="439"/>
      <c r="BL9" s="439"/>
      <c r="BM9" s="440"/>
      <c r="BN9" s="441">
        <v>-18543</v>
      </c>
      <c r="BO9" s="442"/>
      <c r="BP9" s="442"/>
      <c r="BQ9" s="442"/>
      <c r="BR9" s="442"/>
      <c r="BS9" s="442"/>
      <c r="BT9" s="442"/>
      <c r="BU9" s="443"/>
      <c r="BV9" s="441">
        <v>15347</v>
      </c>
      <c r="BW9" s="442"/>
      <c r="BX9" s="442"/>
      <c r="BY9" s="442"/>
      <c r="BZ9" s="442"/>
      <c r="CA9" s="442"/>
      <c r="CB9" s="442"/>
      <c r="CC9" s="443"/>
      <c r="CD9" s="444" t="s">
        <v>120</v>
      </c>
      <c r="CE9" s="445"/>
      <c r="CF9" s="445"/>
      <c r="CG9" s="445"/>
      <c r="CH9" s="445"/>
      <c r="CI9" s="445"/>
      <c r="CJ9" s="445"/>
      <c r="CK9" s="445"/>
      <c r="CL9" s="445"/>
      <c r="CM9" s="445"/>
      <c r="CN9" s="445"/>
      <c r="CO9" s="445"/>
      <c r="CP9" s="445"/>
      <c r="CQ9" s="445"/>
      <c r="CR9" s="445"/>
      <c r="CS9" s="446"/>
      <c r="CT9" s="407">
        <v>15.2</v>
      </c>
      <c r="CU9" s="408"/>
      <c r="CV9" s="408"/>
      <c r="CW9" s="408"/>
      <c r="CX9" s="408"/>
      <c r="CY9" s="408"/>
      <c r="CZ9" s="408"/>
      <c r="DA9" s="409"/>
      <c r="DB9" s="407">
        <v>15.9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121</v>
      </c>
      <c r="M10" s="434"/>
      <c r="N10" s="434"/>
      <c r="O10" s="434"/>
      <c r="P10" s="434"/>
      <c r="Q10" s="435"/>
      <c r="R10" s="461">
        <v>3825</v>
      </c>
      <c r="S10" s="462"/>
      <c r="T10" s="462"/>
      <c r="U10" s="462"/>
      <c r="V10" s="463"/>
      <c r="W10" s="398"/>
      <c r="X10" s="399"/>
      <c r="Y10" s="399"/>
      <c r="Z10" s="399"/>
      <c r="AA10" s="399"/>
      <c r="AB10" s="399"/>
      <c r="AC10" s="399"/>
      <c r="AD10" s="399"/>
      <c r="AE10" s="399"/>
      <c r="AF10" s="399"/>
      <c r="AG10" s="399"/>
      <c r="AH10" s="399"/>
      <c r="AI10" s="399"/>
      <c r="AJ10" s="399"/>
      <c r="AK10" s="399"/>
      <c r="AL10" s="402"/>
      <c r="AM10" s="433" t="s">
        <v>122</v>
      </c>
      <c r="AN10" s="434"/>
      <c r="AO10" s="434"/>
      <c r="AP10" s="434"/>
      <c r="AQ10" s="434"/>
      <c r="AR10" s="434"/>
      <c r="AS10" s="434"/>
      <c r="AT10" s="435"/>
      <c r="AU10" s="436" t="s">
        <v>123</v>
      </c>
      <c r="AV10" s="437"/>
      <c r="AW10" s="437"/>
      <c r="AX10" s="437"/>
      <c r="AY10" s="438" t="s">
        <v>124</v>
      </c>
      <c r="AZ10" s="439"/>
      <c r="BA10" s="439"/>
      <c r="BB10" s="439"/>
      <c r="BC10" s="439"/>
      <c r="BD10" s="439"/>
      <c r="BE10" s="439"/>
      <c r="BF10" s="439"/>
      <c r="BG10" s="439"/>
      <c r="BH10" s="439"/>
      <c r="BI10" s="439"/>
      <c r="BJ10" s="439"/>
      <c r="BK10" s="439"/>
      <c r="BL10" s="439"/>
      <c r="BM10" s="440"/>
      <c r="BN10" s="441">
        <v>27</v>
      </c>
      <c r="BO10" s="442"/>
      <c r="BP10" s="442"/>
      <c r="BQ10" s="442"/>
      <c r="BR10" s="442"/>
      <c r="BS10" s="442"/>
      <c r="BT10" s="442"/>
      <c r="BU10" s="443"/>
      <c r="BV10" s="441">
        <v>102582</v>
      </c>
      <c r="BW10" s="442"/>
      <c r="BX10" s="442"/>
      <c r="BY10" s="442"/>
      <c r="BZ10" s="442"/>
      <c r="CA10" s="442"/>
      <c r="CB10" s="442"/>
      <c r="CC10" s="443"/>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126</v>
      </c>
      <c r="M11" s="465"/>
      <c r="N11" s="465"/>
      <c r="O11" s="465"/>
      <c r="P11" s="465"/>
      <c r="Q11" s="466"/>
      <c r="R11" s="467" t="s">
        <v>127</v>
      </c>
      <c r="S11" s="468"/>
      <c r="T11" s="468"/>
      <c r="U11" s="468"/>
      <c r="V11" s="469"/>
      <c r="W11" s="398"/>
      <c r="X11" s="399"/>
      <c r="Y11" s="399"/>
      <c r="Z11" s="399"/>
      <c r="AA11" s="399"/>
      <c r="AB11" s="399"/>
      <c r="AC11" s="399"/>
      <c r="AD11" s="399"/>
      <c r="AE11" s="399"/>
      <c r="AF11" s="399"/>
      <c r="AG11" s="399"/>
      <c r="AH11" s="399"/>
      <c r="AI11" s="399"/>
      <c r="AJ11" s="399"/>
      <c r="AK11" s="399"/>
      <c r="AL11" s="402"/>
      <c r="AM11" s="433" t="s">
        <v>128</v>
      </c>
      <c r="AN11" s="434"/>
      <c r="AO11" s="434"/>
      <c r="AP11" s="434"/>
      <c r="AQ11" s="434"/>
      <c r="AR11" s="434"/>
      <c r="AS11" s="434"/>
      <c r="AT11" s="435"/>
      <c r="AU11" s="436" t="s">
        <v>129</v>
      </c>
      <c r="AV11" s="437"/>
      <c r="AW11" s="437"/>
      <c r="AX11" s="437"/>
      <c r="AY11" s="438" t="s">
        <v>130</v>
      </c>
      <c r="AZ11" s="439"/>
      <c r="BA11" s="439"/>
      <c r="BB11" s="439"/>
      <c r="BC11" s="439"/>
      <c r="BD11" s="439"/>
      <c r="BE11" s="439"/>
      <c r="BF11" s="439"/>
      <c r="BG11" s="439"/>
      <c r="BH11" s="439"/>
      <c r="BI11" s="439"/>
      <c r="BJ11" s="439"/>
      <c r="BK11" s="439"/>
      <c r="BL11" s="439"/>
      <c r="BM11" s="440"/>
      <c r="BN11" s="441">
        <v>0</v>
      </c>
      <c r="BO11" s="442"/>
      <c r="BP11" s="442"/>
      <c r="BQ11" s="442"/>
      <c r="BR11" s="442"/>
      <c r="BS11" s="442"/>
      <c r="BT11" s="442"/>
      <c r="BU11" s="443"/>
      <c r="BV11" s="441">
        <v>0</v>
      </c>
      <c r="BW11" s="442"/>
      <c r="BX11" s="442"/>
      <c r="BY11" s="442"/>
      <c r="BZ11" s="442"/>
      <c r="CA11" s="442"/>
      <c r="CB11" s="442"/>
      <c r="CC11" s="443"/>
      <c r="CD11" s="444" t="s">
        <v>131</v>
      </c>
      <c r="CE11" s="445"/>
      <c r="CF11" s="445"/>
      <c r="CG11" s="445"/>
      <c r="CH11" s="445"/>
      <c r="CI11" s="445"/>
      <c r="CJ11" s="445"/>
      <c r="CK11" s="445"/>
      <c r="CL11" s="445"/>
      <c r="CM11" s="445"/>
      <c r="CN11" s="445"/>
      <c r="CO11" s="445"/>
      <c r="CP11" s="445"/>
      <c r="CQ11" s="445"/>
      <c r="CR11" s="445"/>
      <c r="CS11" s="446"/>
      <c r="CT11" s="450" t="s">
        <v>132</v>
      </c>
      <c r="CU11" s="451"/>
      <c r="CV11" s="451"/>
      <c r="CW11" s="451"/>
      <c r="CX11" s="451"/>
      <c r="CY11" s="451"/>
      <c r="CZ11" s="451"/>
      <c r="DA11" s="452"/>
      <c r="DB11" s="450" t="s">
        <v>133</v>
      </c>
      <c r="DC11" s="451"/>
      <c r="DD11" s="451"/>
      <c r="DE11" s="451"/>
      <c r="DF11" s="451"/>
      <c r="DG11" s="451"/>
      <c r="DH11" s="451"/>
      <c r="DI11" s="452"/>
    </row>
    <row r="12" spans="1:119" ht="18.75" customHeight="1" x14ac:dyDescent="0.15">
      <c r="A12" s="178"/>
      <c r="B12" s="470" t="s">
        <v>134</v>
      </c>
      <c r="C12" s="471"/>
      <c r="D12" s="471"/>
      <c r="E12" s="471"/>
      <c r="F12" s="471"/>
      <c r="G12" s="471"/>
      <c r="H12" s="471"/>
      <c r="I12" s="471"/>
      <c r="J12" s="471"/>
      <c r="K12" s="472"/>
      <c r="L12" s="479" t="s">
        <v>135</v>
      </c>
      <c r="M12" s="480"/>
      <c r="N12" s="480"/>
      <c r="O12" s="480"/>
      <c r="P12" s="480"/>
      <c r="Q12" s="481"/>
      <c r="R12" s="482">
        <v>3487</v>
      </c>
      <c r="S12" s="483"/>
      <c r="T12" s="483"/>
      <c r="U12" s="483"/>
      <c r="V12" s="484"/>
      <c r="W12" s="485" t="s">
        <v>1</v>
      </c>
      <c r="X12" s="437"/>
      <c r="Y12" s="437"/>
      <c r="Z12" s="437"/>
      <c r="AA12" s="437"/>
      <c r="AB12" s="486"/>
      <c r="AC12" s="487" t="s">
        <v>136</v>
      </c>
      <c r="AD12" s="488"/>
      <c r="AE12" s="488"/>
      <c r="AF12" s="488"/>
      <c r="AG12" s="489"/>
      <c r="AH12" s="487" t="s">
        <v>137</v>
      </c>
      <c r="AI12" s="488"/>
      <c r="AJ12" s="488"/>
      <c r="AK12" s="488"/>
      <c r="AL12" s="490"/>
      <c r="AM12" s="433" t="s">
        <v>138</v>
      </c>
      <c r="AN12" s="434"/>
      <c r="AO12" s="434"/>
      <c r="AP12" s="434"/>
      <c r="AQ12" s="434"/>
      <c r="AR12" s="434"/>
      <c r="AS12" s="434"/>
      <c r="AT12" s="435"/>
      <c r="AU12" s="436" t="s">
        <v>107</v>
      </c>
      <c r="AV12" s="437"/>
      <c r="AW12" s="437"/>
      <c r="AX12" s="437"/>
      <c r="AY12" s="438" t="s">
        <v>139</v>
      </c>
      <c r="AZ12" s="439"/>
      <c r="BA12" s="439"/>
      <c r="BB12" s="439"/>
      <c r="BC12" s="439"/>
      <c r="BD12" s="439"/>
      <c r="BE12" s="439"/>
      <c r="BF12" s="439"/>
      <c r="BG12" s="439"/>
      <c r="BH12" s="439"/>
      <c r="BI12" s="439"/>
      <c r="BJ12" s="439"/>
      <c r="BK12" s="439"/>
      <c r="BL12" s="439"/>
      <c r="BM12" s="440"/>
      <c r="BN12" s="441">
        <v>111000</v>
      </c>
      <c r="BO12" s="442"/>
      <c r="BP12" s="442"/>
      <c r="BQ12" s="442"/>
      <c r="BR12" s="442"/>
      <c r="BS12" s="442"/>
      <c r="BT12" s="442"/>
      <c r="BU12" s="443"/>
      <c r="BV12" s="441">
        <v>0</v>
      </c>
      <c r="BW12" s="442"/>
      <c r="BX12" s="442"/>
      <c r="BY12" s="442"/>
      <c r="BZ12" s="442"/>
      <c r="CA12" s="442"/>
      <c r="CB12" s="442"/>
      <c r="CC12" s="443"/>
      <c r="CD12" s="444" t="s">
        <v>140</v>
      </c>
      <c r="CE12" s="445"/>
      <c r="CF12" s="445"/>
      <c r="CG12" s="445"/>
      <c r="CH12" s="445"/>
      <c r="CI12" s="445"/>
      <c r="CJ12" s="445"/>
      <c r="CK12" s="445"/>
      <c r="CL12" s="445"/>
      <c r="CM12" s="445"/>
      <c r="CN12" s="445"/>
      <c r="CO12" s="445"/>
      <c r="CP12" s="445"/>
      <c r="CQ12" s="445"/>
      <c r="CR12" s="445"/>
      <c r="CS12" s="446"/>
      <c r="CT12" s="450" t="s">
        <v>141</v>
      </c>
      <c r="CU12" s="451"/>
      <c r="CV12" s="451"/>
      <c r="CW12" s="451"/>
      <c r="CX12" s="451"/>
      <c r="CY12" s="451"/>
      <c r="CZ12" s="451"/>
      <c r="DA12" s="452"/>
      <c r="DB12" s="450" t="s">
        <v>142</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143</v>
      </c>
      <c r="N13" s="502"/>
      <c r="O13" s="502"/>
      <c r="P13" s="502"/>
      <c r="Q13" s="503"/>
      <c r="R13" s="494">
        <v>3418</v>
      </c>
      <c r="S13" s="495"/>
      <c r="T13" s="495"/>
      <c r="U13" s="495"/>
      <c r="V13" s="496"/>
      <c r="W13" s="420" t="s">
        <v>144</v>
      </c>
      <c r="X13" s="421"/>
      <c r="Y13" s="421"/>
      <c r="Z13" s="421"/>
      <c r="AA13" s="421"/>
      <c r="AB13" s="411"/>
      <c r="AC13" s="461">
        <v>151</v>
      </c>
      <c r="AD13" s="462"/>
      <c r="AE13" s="462"/>
      <c r="AF13" s="462"/>
      <c r="AG13" s="504"/>
      <c r="AH13" s="461">
        <v>152</v>
      </c>
      <c r="AI13" s="462"/>
      <c r="AJ13" s="462"/>
      <c r="AK13" s="462"/>
      <c r="AL13" s="463"/>
      <c r="AM13" s="433" t="s">
        <v>145</v>
      </c>
      <c r="AN13" s="434"/>
      <c r="AO13" s="434"/>
      <c r="AP13" s="434"/>
      <c r="AQ13" s="434"/>
      <c r="AR13" s="434"/>
      <c r="AS13" s="434"/>
      <c r="AT13" s="435"/>
      <c r="AU13" s="436" t="s">
        <v>146</v>
      </c>
      <c r="AV13" s="437"/>
      <c r="AW13" s="437"/>
      <c r="AX13" s="437"/>
      <c r="AY13" s="438" t="s">
        <v>147</v>
      </c>
      <c r="AZ13" s="439"/>
      <c r="BA13" s="439"/>
      <c r="BB13" s="439"/>
      <c r="BC13" s="439"/>
      <c r="BD13" s="439"/>
      <c r="BE13" s="439"/>
      <c r="BF13" s="439"/>
      <c r="BG13" s="439"/>
      <c r="BH13" s="439"/>
      <c r="BI13" s="439"/>
      <c r="BJ13" s="439"/>
      <c r="BK13" s="439"/>
      <c r="BL13" s="439"/>
      <c r="BM13" s="440"/>
      <c r="BN13" s="441">
        <v>-129516</v>
      </c>
      <c r="BO13" s="442"/>
      <c r="BP13" s="442"/>
      <c r="BQ13" s="442"/>
      <c r="BR13" s="442"/>
      <c r="BS13" s="442"/>
      <c r="BT13" s="442"/>
      <c r="BU13" s="443"/>
      <c r="BV13" s="441">
        <v>117929</v>
      </c>
      <c r="BW13" s="442"/>
      <c r="BX13" s="442"/>
      <c r="BY13" s="442"/>
      <c r="BZ13" s="442"/>
      <c r="CA13" s="442"/>
      <c r="CB13" s="442"/>
      <c r="CC13" s="443"/>
      <c r="CD13" s="444" t="s">
        <v>148</v>
      </c>
      <c r="CE13" s="445"/>
      <c r="CF13" s="445"/>
      <c r="CG13" s="445"/>
      <c r="CH13" s="445"/>
      <c r="CI13" s="445"/>
      <c r="CJ13" s="445"/>
      <c r="CK13" s="445"/>
      <c r="CL13" s="445"/>
      <c r="CM13" s="445"/>
      <c r="CN13" s="445"/>
      <c r="CO13" s="445"/>
      <c r="CP13" s="445"/>
      <c r="CQ13" s="445"/>
      <c r="CR13" s="445"/>
      <c r="CS13" s="446"/>
      <c r="CT13" s="407">
        <v>10.5</v>
      </c>
      <c r="CU13" s="408"/>
      <c r="CV13" s="408"/>
      <c r="CW13" s="408"/>
      <c r="CX13" s="408"/>
      <c r="CY13" s="408"/>
      <c r="CZ13" s="408"/>
      <c r="DA13" s="409"/>
      <c r="DB13" s="407">
        <v>10.6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149</v>
      </c>
      <c r="M14" s="492"/>
      <c r="N14" s="492"/>
      <c r="O14" s="492"/>
      <c r="P14" s="492"/>
      <c r="Q14" s="493"/>
      <c r="R14" s="494">
        <v>3569</v>
      </c>
      <c r="S14" s="495"/>
      <c r="T14" s="495"/>
      <c r="U14" s="495"/>
      <c r="V14" s="496"/>
      <c r="W14" s="400"/>
      <c r="X14" s="401"/>
      <c r="Y14" s="401"/>
      <c r="Z14" s="401"/>
      <c r="AA14" s="401"/>
      <c r="AB14" s="390"/>
      <c r="AC14" s="497">
        <v>8.4</v>
      </c>
      <c r="AD14" s="498"/>
      <c r="AE14" s="498"/>
      <c r="AF14" s="498"/>
      <c r="AG14" s="499"/>
      <c r="AH14" s="497">
        <v>8</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505" t="s">
        <v>150</v>
      </c>
      <c r="CE14" s="506"/>
      <c r="CF14" s="506"/>
      <c r="CG14" s="506"/>
      <c r="CH14" s="506"/>
      <c r="CI14" s="506"/>
      <c r="CJ14" s="506"/>
      <c r="CK14" s="506"/>
      <c r="CL14" s="506"/>
      <c r="CM14" s="506"/>
      <c r="CN14" s="506"/>
      <c r="CO14" s="506"/>
      <c r="CP14" s="506"/>
      <c r="CQ14" s="506"/>
      <c r="CR14" s="506"/>
      <c r="CS14" s="507"/>
      <c r="CT14" s="508">
        <v>63.7</v>
      </c>
      <c r="CU14" s="509"/>
      <c r="CV14" s="509"/>
      <c r="CW14" s="509"/>
      <c r="CX14" s="509"/>
      <c r="CY14" s="509"/>
      <c r="CZ14" s="509"/>
      <c r="DA14" s="510"/>
      <c r="DB14" s="508">
        <v>30.9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143</v>
      </c>
      <c r="N15" s="502"/>
      <c r="O15" s="502"/>
      <c r="P15" s="502"/>
      <c r="Q15" s="503"/>
      <c r="R15" s="494">
        <v>3489</v>
      </c>
      <c r="S15" s="495"/>
      <c r="T15" s="495"/>
      <c r="U15" s="495"/>
      <c r="V15" s="496"/>
      <c r="W15" s="420" t="s">
        <v>151</v>
      </c>
      <c r="X15" s="421"/>
      <c r="Y15" s="421"/>
      <c r="Z15" s="421"/>
      <c r="AA15" s="421"/>
      <c r="AB15" s="411"/>
      <c r="AC15" s="461">
        <v>756</v>
      </c>
      <c r="AD15" s="462"/>
      <c r="AE15" s="462"/>
      <c r="AF15" s="462"/>
      <c r="AG15" s="504"/>
      <c r="AH15" s="461">
        <v>855</v>
      </c>
      <c r="AI15" s="462"/>
      <c r="AJ15" s="462"/>
      <c r="AK15" s="462"/>
      <c r="AL15" s="463"/>
      <c r="AM15" s="433"/>
      <c r="AN15" s="434"/>
      <c r="AO15" s="434"/>
      <c r="AP15" s="434"/>
      <c r="AQ15" s="434"/>
      <c r="AR15" s="434"/>
      <c r="AS15" s="434"/>
      <c r="AT15" s="435"/>
      <c r="AU15" s="436"/>
      <c r="AV15" s="437"/>
      <c r="AW15" s="437"/>
      <c r="AX15" s="437"/>
      <c r="AY15" s="370" t="s">
        <v>152</v>
      </c>
      <c r="AZ15" s="371"/>
      <c r="BA15" s="371"/>
      <c r="BB15" s="371"/>
      <c r="BC15" s="371"/>
      <c r="BD15" s="371"/>
      <c r="BE15" s="371"/>
      <c r="BF15" s="371"/>
      <c r="BG15" s="371"/>
      <c r="BH15" s="371"/>
      <c r="BI15" s="371"/>
      <c r="BJ15" s="371"/>
      <c r="BK15" s="371"/>
      <c r="BL15" s="371"/>
      <c r="BM15" s="372"/>
      <c r="BN15" s="373">
        <v>533613</v>
      </c>
      <c r="BO15" s="374"/>
      <c r="BP15" s="374"/>
      <c r="BQ15" s="374"/>
      <c r="BR15" s="374"/>
      <c r="BS15" s="374"/>
      <c r="BT15" s="374"/>
      <c r="BU15" s="375"/>
      <c r="BV15" s="373">
        <v>555093</v>
      </c>
      <c r="BW15" s="374"/>
      <c r="BX15" s="374"/>
      <c r="BY15" s="374"/>
      <c r="BZ15" s="374"/>
      <c r="CA15" s="374"/>
      <c r="CB15" s="374"/>
      <c r="CC15" s="375"/>
      <c r="CD15" s="511" t="s">
        <v>153</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154</v>
      </c>
      <c r="M16" s="514"/>
      <c r="N16" s="514"/>
      <c r="O16" s="514"/>
      <c r="P16" s="514"/>
      <c r="Q16" s="515"/>
      <c r="R16" s="516" t="s">
        <v>155</v>
      </c>
      <c r="S16" s="517"/>
      <c r="T16" s="517"/>
      <c r="U16" s="517"/>
      <c r="V16" s="518"/>
      <c r="W16" s="400"/>
      <c r="X16" s="401"/>
      <c r="Y16" s="401"/>
      <c r="Z16" s="401"/>
      <c r="AA16" s="401"/>
      <c r="AB16" s="390"/>
      <c r="AC16" s="497">
        <v>42.3</v>
      </c>
      <c r="AD16" s="498"/>
      <c r="AE16" s="498"/>
      <c r="AF16" s="498"/>
      <c r="AG16" s="499"/>
      <c r="AH16" s="497">
        <v>45.3</v>
      </c>
      <c r="AI16" s="498"/>
      <c r="AJ16" s="498"/>
      <c r="AK16" s="498"/>
      <c r="AL16" s="500"/>
      <c r="AM16" s="433"/>
      <c r="AN16" s="434"/>
      <c r="AO16" s="434"/>
      <c r="AP16" s="434"/>
      <c r="AQ16" s="434"/>
      <c r="AR16" s="434"/>
      <c r="AS16" s="434"/>
      <c r="AT16" s="435"/>
      <c r="AU16" s="436"/>
      <c r="AV16" s="437"/>
      <c r="AW16" s="437"/>
      <c r="AX16" s="437"/>
      <c r="AY16" s="438" t="s">
        <v>156</v>
      </c>
      <c r="AZ16" s="439"/>
      <c r="BA16" s="439"/>
      <c r="BB16" s="439"/>
      <c r="BC16" s="439"/>
      <c r="BD16" s="439"/>
      <c r="BE16" s="439"/>
      <c r="BF16" s="439"/>
      <c r="BG16" s="439"/>
      <c r="BH16" s="439"/>
      <c r="BI16" s="439"/>
      <c r="BJ16" s="439"/>
      <c r="BK16" s="439"/>
      <c r="BL16" s="439"/>
      <c r="BM16" s="440"/>
      <c r="BN16" s="441">
        <v>2280876</v>
      </c>
      <c r="BO16" s="442"/>
      <c r="BP16" s="442"/>
      <c r="BQ16" s="442"/>
      <c r="BR16" s="442"/>
      <c r="BS16" s="442"/>
      <c r="BT16" s="442"/>
      <c r="BU16" s="443"/>
      <c r="BV16" s="441">
        <v>2076351</v>
      </c>
      <c r="BW16" s="442"/>
      <c r="BX16" s="442"/>
      <c r="BY16" s="442"/>
      <c r="BZ16" s="442"/>
      <c r="CA16" s="442"/>
      <c r="CB16" s="442"/>
      <c r="CC16" s="443"/>
      <c r="CD16" s="191"/>
      <c r="CE16" s="522"/>
      <c r="CF16" s="522"/>
      <c r="CG16" s="522"/>
      <c r="CH16" s="522"/>
      <c r="CI16" s="522"/>
      <c r="CJ16" s="522"/>
      <c r="CK16" s="522"/>
      <c r="CL16" s="522"/>
      <c r="CM16" s="522"/>
      <c r="CN16" s="522"/>
      <c r="CO16" s="522"/>
      <c r="CP16" s="522"/>
      <c r="CQ16" s="522"/>
      <c r="CR16" s="522"/>
      <c r="CS16" s="523"/>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19" t="s">
        <v>157</v>
      </c>
      <c r="N17" s="520"/>
      <c r="O17" s="520"/>
      <c r="P17" s="520"/>
      <c r="Q17" s="521"/>
      <c r="R17" s="516" t="s">
        <v>158</v>
      </c>
      <c r="S17" s="517"/>
      <c r="T17" s="517"/>
      <c r="U17" s="517"/>
      <c r="V17" s="518"/>
      <c r="W17" s="420" t="s">
        <v>159</v>
      </c>
      <c r="X17" s="421"/>
      <c r="Y17" s="421"/>
      <c r="Z17" s="421"/>
      <c r="AA17" s="421"/>
      <c r="AB17" s="411"/>
      <c r="AC17" s="461">
        <v>881</v>
      </c>
      <c r="AD17" s="462"/>
      <c r="AE17" s="462"/>
      <c r="AF17" s="462"/>
      <c r="AG17" s="504"/>
      <c r="AH17" s="461">
        <v>882</v>
      </c>
      <c r="AI17" s="462"/>
      <c r="AJ17" s="462"/>
      <c r="AK17" s="462"/>
      <c r="AL17" s="463"/>
      <c r="AM17" s="433"/>
      <c r="AN17" s="434"/>
      <c r="AO17" s="434"/>
      <c r="AP17" s="434"/>
      <c r="AQ17" s="434"/>
      <c r="AR17" s="434"/>
      <c r="AS17" s="434"/>
      <c r="AT17" s="435"/>
      <c r="AU17" s="436"/>
      <c r="AV17" s="437"/>
      <c r="AW17" s="437"/>
      <c r="AX17" s="437"/>
      <c r="AY17" s="438" t="s">
        <v>160</v>
      </c>
      <c r="AZ17" s="439"/>
      <c r="BA17" s="439"/>
      <c r="BB17" s="439"/>
      <c r="BC17" s="439"/>
      <c r="BD17" s="439"/>
      <c r="BE17" s="439"/>
      <c r="BF17" s="439"/>
      <c r="BG17" s="439"/>
      <c r="BH17" s="439"/>
      <c r="BI17" s="439"/>
      <c r="BJ17" s="439"/>
      <c r="BK17" s="439"/>
      <c r="BL17" s="439"/>
      <c r="BM17" s="440"/>
      <c r="BN17" s="441">
        <v>669639</v>
      </c>
      <c r="BO17" s="442"/>
      <c r="BP17" s="442"/>
      <c r="BQ17" s="442"/>
      <c r="BR17" s="442"/>
      <c r="BS17" s="442"/>
      <c r="BT17" s="442"/>
      <c r="BU17" s="443"/>
      <c r="BV17" s="441">
        <v>698742</v>
      </c>
      <c r="BW17" s="442"/>
      <c r="BX17" s="442"/>
      <c r="BY17" s="442"/>
      <c r="BZ17" s="442"/>
      <c r="CA17" s="442"/>
      <c r="CB17" s="442"/>
      <c r="CC17" s="443"/>
      <c r="CD17" s="191"/>
      <c r="CE17" s="522"/>
      <c r="CF17" s="522"/>
      <c r="CG17" s="522"/>
      <c r="CH17" s="522"/>
      <c r="CI17" s="522"/>
      <c r="CJ17" s="522"/>
      <c r="CK17" s="522"/>
      <c r="CL17" s="522"/>
      <c r="CM17" s="522"/>
      <c r="CN17" s="522"/>
      <c r="CO17" s="522"/>
      <c r="CP17" s="522"/>
      <c r="CQ17" s="522"/>
      <c r="CR17" s="522"/>
      <c r="CS17" s="523"/>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24" t="s">
        <v>161</v>
      </c>
      <c r="C18" s="453"/>
      <c r="D18" s="453"/>
      <c r="E18" s="525"/>
      <c r="F18" s="525"/>
      <c r="G18" s="525"/>
      <c r="H18" s="525"/>
      <c r="I18" s="525"/>
      <c r="J18" s="525"/>
      <c r="K18" s="525"/>
      <c r="L18" s="526">
        <v>234.47</v>
      </c>
      <c r="M18" s="526"/>
      <c r="N18" s="526"/>
      <c r="O18" s="526"/>
      <c r="P18" s="526"/>
      <c r="Q18" s="526"/>
      <c r="R18" s="527"/>
      <c r="S18" s="527"/>
      <c r="T18" s="527"/>
      <c r="U18" s="527"/>
      <c r="V18" s="528"/>
      <c r="W18" s="422"/>
      <c r="X18" s="423"/>
      <c r="Y18" s="423"/>
      <c r="Z18" s="423"/>
      <c r="AA18" s="423"/>
      <c r="AB18" s="414"/>
      <c r="AC18" s="529">
        <v>49.3</v>
      </c>
      <c r="AD18" s="530"/>
      <c r="AE18" s="530"/>
      <c r="AF18" s="530"/>
      <c r="AG18" s="531"/>
      <c r="AH18" s="529">
        <v>46.7</v>
      </c>
      <c r="AI18" s="530"/>
      <c r="AJ18" s="530"/>
      <c r="AK18" s="530"/>
      <c r="AL18" s="532"/>
      <c r="AM18" s="433"/>
      <c r="AN18" s="434"/>
      <c r="AO18" s="434"/>
      <c r="AP18" s="434"/>
      <c r="AQ18" s="434"/>
      <c r="AR18" s="434"/>
      <c r="AS18" s="434"/>
      <c r="AT18" s="435"/>
      <c r="AU18" s="436"/>
      <c r="AV18" s="437"/>
      <c r="AW18" s="437"/>
      <c r="AX18" s="437"/>
      <c r="AY18" s="438" t="s">
        <v>162</v>
      </c>
      <c r="AZ18" s="439"/>
      <c r="BA18" s="439"/>
      <c r="BB18" s="439"/>
      <c r="BC18" s="439"/>
      <c r="BD18" s="439"/>
      <c r="BE18" s="439"/>
      <c r="BF18" s="439"/>
      <c r="BG18" s="439"/>
      <c r="BH18" s="439"/>
      <c r="BI18" s="439"/>
      <c r="BJ18" s="439"/>
      <c r="BK18" s="439"/>
      <c r="BL18" s="439"/>
      <c r="BM18" s="440"/>
      <c r="BN18" s="441">
        <v>2004121</v>
      </c>
      <c r="BO18" s="442"/>
      <c r="BP18" s="442"/>
      <c r="BQ18" s="442"/>
      <c r="BR18" s="442"/>
      <c r="BS18" s="442"/>
      <c r="BT18" s="442"/>
      <c r="BU18" s="443"/>
      <c r="BV18" s="441">
        <v>1927901</v>
      </c>
      <c r="BW18" s="442"/>
      <c r="BX18" s="442"/>
      <c r="BY18" s="442"/>
      <c r="BZ18" s="442"/>
      <c r="CA18" s="442"/>
      <c r="CB18" s="442"/>
      <c r="CC18" s="443"/>
      <c r="CD18" s="191"/>
      <c r="CE18" s="522"/>
      <c r="CF18" s="522"/>
      <c r="CG18" s="522"/>
      <c r="CH18" s="522"/>
      <c r="CI18" s="522"/>
      <c r="CJ18" s="522"/>
      <c r="CK18" s="522"/>
      <c r="CL18" s="522"/>
      <c r="CM18" s="522"/>
      <c r="CN18" s="522"/>
      <c r="CO18" s="522"/>
      <c r="CP18" s="522"/>
      <c r="CQ18" s="522"/>
      <c r="CR18" s="522"/>
      <c r="CS18" s="523"/>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24" t="s">
        <v>163</v>
      </c>
      <c r="C19" s="453"/>
      <c r="D19" s="453"/>
      <c r="E19" s="525"/>
      <c r="F19" s="525"/>
      <c r="G19" s="525"/>
      <c r="H19" s="525"/>
      <c r="I19" s="525"/>
      <c r="J19" s="525"/>
      <c r="K19" s="525"/>
      <c r="L19" s="533">
        <v>15</v>
      </c>
      <c r="M19" s="533"/>
      <c r="N19" s="533"/>
      <c r="O19" s="533"/>
      <c r="P19" s="533"/>
      <c r="Q19" s="533"/>
      <c r="R19" s="534"/>
      <c r="S19" s="534"/>
      <c r="T19" s="534"/>
      <c r="U19" s="534"/>
      <c r="V19" s="535"/>
      <c r="W19" s="367"/>
      <c r="X19" s="368"/>
      <c r="Y19" s="368"/>
      <c r="Z19" s="368"/>
      <c r="AA19" s="368"/>
      <c r="AB19" s="368"/>
      <c r="AC19" s="542"/>
      <c r="AD19" s="542"/>
      <c r="AE19" s="542"/>
      <c r="AF19" s="542"/>
      <c r="AG19" s="542"/>
      <c r="AH19" s="542"/>
      <c r="AI19" s="542"/>
      <c r="AJ19" s="542"/>
      <c r="AK19" s="542"/>
      <c r="AL19" s="543"/>
      <c r="AM19" s="433"/>
      <c r="AN19" s="434"/>
      <c r="AO19" s="434"/>
      <c r="AP19" s="434"/>
      <c r="AQ19" s="434"/>
      <c r="AR19" s="434"/>
      <c r="AS19" s="434"/>
      <c r="AT19" s="435"/>
      <c r="AU19" s="436"/>
      <c r="AV19" s="437"/>
      <c r="AW19" s="437"/>
      <c r="AX19" s="437"/>
      <c r="AY19" s="438" t="s">
        <v>164</v>
      </c>
      <c r="AZ19" s="439"/>
      <c r="BA19" s="439"/>
      <c r="BB19" s="439"/>
      <c r="BC19" s="439"/>
      <c r="BD19" s="439"/>
      <c r="BE19" s="439"/>
      <c r="BF19" s="439"/>
      <c r="BG19" s="439"/>
      <c r="BH19" s="439"/>
      <c r="BI19" s="439"/>
      <c r="BJ19" s="439"/>
      <c r="BK19" s="439"/>
      <c r="BL19" s="439"/>
      <c r="BM19" s="440"/>
      <c r="BN19" s="441">
        <v>3278097</v>
      </c>
      <c r="BO19" s="442"/>
      <c r="BP19" s="442"/>
      <c r="BQ19" s="442"/>
      <c r="BR19" s="442"/>
      <c r="BS19" s="442"/>
      <c r="BT19" s="442"/>
      <c r="BU19" s="443"/>
      <c r="BV19" s="441">
        <v>2805816</v>
      </c>
      <c r="BW19" s="442"/>
      <c r="BX19" s="442"/>
      <c r="BY19" s="442"/>
      <c r="BZ19" s="442"/>
      <c r="CA19" s="442"/>
      <c r="CB19" s="442"/>
      <c r="CC19" s="443"/>
      <c r="CD19" s="191"/>
      <c r="CE19" s="522"/>
      <c r="CF19" s="522"/>
      <c r="CG19" s="522"/>
      <c r="CH19" s="522"/>
      <c r="CI19" s="522"/>
      <c r="CJ19" s="522"/>
      <c r="CK19" s="522"/>
      <c r="CL19" s="522"/>
      <c r="CM19" s="522"/>
      <c r="CN19" s="522"/>
      <c r="CO19" s="522"/>
      <c r="CP19" s="522"/>
      <c r="CQ19" s="522"/>
      <c r="CR19" s="522"/>
      <c r="CS19" s="523"/>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24" t="s">
        <v>165</v>
      </c>
      <c r="C20" s="453"/>
      <c r="D20" s="453"/>
      <c r="E20" s="525"/>
      <c r="F20" s="525"/>
      <c r="G20" s="525"/>
      <c r="H20" s="525"/>
      <c r="I20" s="525"/>
      <c r="J20" s="525"/>
      <c r="K20" s="525"/>
      <c r="L20" s="533">
        <v>1477</v>
      </c>
      <c r="M20" s="533"/>
      <c r="N20" s="533"/>
      <c r="O20" s="533"/>
      <c r="P20" s="533"/>
      <c r="Q20" s="533"/>
      <c r="R20" s="534"/>
      <c r="S20" s="534"/>
      <c r="T20" s="534"/>
      <c r="U20" s="534"/>
      <c r="V20" s="535"/>
      <c r="W20" s="422"/>
      <c r="X20" s="423"/>
      <c r="Y20" s="423"/>
      <c r="Z20" s="423"/>
      <c r="AA20" s="423"/>
      <c r="AB20" s="423"/>
      <c r="AC20" s="536"/>
      <c r="AD20" s="536"/>
      <c r="AE20" s="536"/>
      <c r="AF20" s="536"/>
      <c r="AG20" s="536"/>
      <c r="AH20" s="536"/>
      <c r="AI20" s="536"/>
      <c r="AJ20" s="536"/>
      <c r="AK20" s="536"/>
      <c r="AL20" s="537"/>
      <c r="AM20" s="538"/>
      <c r="AN20" s="465"/>
      <c r="AO20" s="465"/>
      <c r="AP20" s="465"/>
      <c r="AQ20" s="465"/>
      <c r="AR20" s="465"/>
      <c r="AS20" s="465"/>
      <c r="AT20" s="466"/>
      <c r="AU20" s="539"/>
      <c r="AV20" s="540"/>
      <c r="AW20" s="540"/>
      <c r="AX20" s="541"/>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191"/>
      <c r="CE20" s="522"/>
      <c r="CF20" s="522"/>
      <c r="CG20" s="522"/>
      <c r="CH20" s="522"/>
      <c r="CI20" s="522"/>
      <c r="CJ20" s="522"/>
      <c r="CK20" s="522"/>
      <c r="CL20" s="522"/>
      <c r="CM20" s="522"/>
      <c r="CN20" s="522"/>
      <c r="CO20" s="522"/>
      <c r="CP20" s="522"/>
      <c r="CQ20" s="522"/>
      <c r="CR20" s="522"/>
      <c r="CS20" s="523"/>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44" t="s">
        <v>166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91"/>
      <c r="CE21" s="522"/>
      <c r="CF21" s="522"/>
      <c r="CG21" s="522"/>
      <c r="CH21" s="522"/>
      <c r="CI21" s="522"/>
      <c r="CJ21" s="522"/>
      <c r="CK21" s="522"/>
      <c r="CL21" s="522"/>
      <c r="CM21" s="522"/>
      <c r="CN21" s="522"/>
      <c r="CO21" s="522"/>
      <c r="CP21" s="522"/>
      <c r="CQ21" s="522"/>
      <c r="CR21" s="522"/>
      <c r="CS21" s="523"/>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53" t="s">
        <v>167</v>
      </c>
      <c r="C22" s="554"/>
      <c r="D22" s="555"/>
      <c r="E22" s="416" t="s">
        <v>1</v>
      </c>
      <c r="F22" s="421"/>
      <c r="G22" s="421"/>
      <c r="H22" s="421"/>
      <c r="I22" s="421"/>
      <c r="J22" s="421"/>
      <c r="K22" s="411"/>
      <c r="L22" s="416" t="s">
        <v>168</v>
      </c>
      <c r="M22" s="421"/>
      <c r="N22" s="421"/>
      <c r="O22" s="421"/>
      <c r="P22" s="411"/>
      <c r="Q22" s="562" t="s">
        <v>169</v>
      </c>
      <c r="R22" s="563"/>
      <c r="S22" s="563"/>
      <c r="T22" s="563"/>
      <c r="U22" s="563"/>
      <c r="V22" s="564"/>
      <c r="W22" s="568" t="s">
        <v>170</v>
      </c>
      <c r="X22" s="554"/>
      <c r="Y22" s="555"/>
      <c r="Z22" s="416" t="s">
        <v>1</v>
      </c>
      <c r="AA22" s="421"/>
      <c r="AB22" s="421"/>
      <c r="AC22" s="421"/>
      <c r="AD22" s="421"/>
      <c r="AE22" s="421"/>
      <c r="AF22" s="421"/>
      <c r="AG22" s="411"/>
      <c r="AH22" s="573" t="s">
        <v>171</v>
      </c>
      <c r="AI22" s="421"/>
      <c r="AJ22" s="421"/>
      <c r="AK22" s="421"/>
      <c r="AL22" s="411"/>
      <c r="AM22" s="573" t="s">
        <v>172</v>
      </c>
      <c r="AN22" s="574"/>
      <c r="AO22" s="574"/>
      <c r="AP22" s="574"/>
      <c r="AQ22" s="574"/>
      <c r="AR22" s="575"/>
      <c r="AS22" s="562" t="s">
        <v>169</v>
      </c>
      <c r="AT22" s="563"/>
      <c r="AU22" s="563"/>
      <c r="AV22" s="563"/>
      <c r="AW22" s="563"/>
      <c r="AX22" s="579"/>
      <c r="AY22" s="370" t="s">
        <v>173</v>
      </c>
      <c r="AZ22" s="371"/>
      <c r="BA22" s="371"/>
      <c r="BB22" s="371"/>
      <c r="BC22" s="371"/>
      <c r="BD22" s="371"/>
      <c r="BE22" s="371"/>
      <c r="BF22" s="371"/>
      <c r="BG22" s="371"/>
      <c r="BH22" s="371"/>
      <c r="BI22" s="371"/>
      <c r="BJ22" s="371"/>
      <c r="BK22" s="371"/>
      <c r="BL22" s="371"/>
      <c r="BM22" s="372"/>
      <c r="BN22" s="373">
        <v>6308566</v>
      </c>
      <c r="BO22" s="374"/>
      <c r="BP22" s="374"/>
      <c r="BQ22" s="374"/>
      <c r="BR22" s="374"/>
      <c r="BS22" s="374"/>
      <c r="BT22" s="374"/>
      <c r="BU22" s="375"/>
      <c r="BV22" s="373">
        <v>5308566</v>
      </c>
      <c r="BW22" s="374"/>
      <c r="BX22" s="374"/>
      <c r="BY22" s="374"/>
      <c r="BZ22" s="374"/>
      <c r="CA22" s="374"/>
      <c r="CB22" s="374"/>
      <c r="CC22" s="375"/>
      <c r="CD22" s="191"/>
      <c r="CE22" s="522"/>
      <c r="CF22" s="522"/>
      <c r="CG22" s="522"/>
      <c r="CH22" s="522"/>
      <c r="CI22" s="522"/>
      <c r="CJ22" s="522"/>
      <c r="CK22" s="522"/>
      <c r="CL22" s="522"/>
      <c r="CM22" s="522"/>
      <c r="CN22" s="522"/>
      <c r="CO22" s="522"/>
      <c r="CP22" s="522"/>
      <c r="CQ22" s="522"/>
      <c r="CR22" s="522"/>
      <c r="CS22" s="523"/>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56"/>
      <c r="C23" s="557"/>
      <c r="D23" s="558"/>
      <c r="E23" s="396"/>
      <c r="F23" s="401"/>
      <c r="G23" s="401"/>
      <c r="H23" s="401"/>
      <c r="I23" s="401"/>
      <c r="J23" s="401"/>
      <c r="K23" s="390"/>
      <c r="L23" s="396"/>
      <c r="M23" s="401"/>
      <c r="N23" s="401"/>
      <c r="O23" s="401"/>
      <c r="P23" s="390"/>
      <c r="Q23" s="565"/>
      <c r="R23" s="566"/>
      <c r="S23" s="566"/>
      <c r="T23" s="566"/>
      <c r="U23" s="566"/>
      <c r="V23" s="567"/>
      <c r="W23" s="569"/>
      <c r="X23" s="557"/>
      <c r="Y23" s="558"/>
      <c r="Z23" s="396"/>
      <c r="AA23" s="401"/>
      <c r="AB23" s="401"/>
      <c r="AC23" s="401"/>
      <c r="AD23" s="401"/>
      <c r="AE23" s="401"/>
      <c r="AF23" s="401"/>
      <c r="AG23" s="390"/>
      <c r="AH23" s="396"/>
      <c r="AI23" s="401"/>
      <c r="AJ23" s="401"/>
      <c r="AK23" s="401"/>
      <c r="AL23" s="390"/>
      <c r="AM23" s="576"/>
      <c r="AN23" s="577"/>
      <c r="AO23" s="577"/>
      <c r="AP23" s="577"/>
      <c r="AQ23" s="577"/>
      <c r="AR23" s="578"/>
      <c r="AS23" s="565"/>
      <c r="AT23" s="566"/>
      <c r="AU23" s="566"/>
      <c r="AV23" s="566"/>
      <c r="AW23" s="566"/>
      <c r="AX23" s="580"/>
      <c r="AY23" s="438" t="s">
        <v>174</v>
      </c>
      <c r="AZ23" s="439"/>
      <c r="BA23" s="439"/>
      <c r="BB23" s="439"/>
      <c r="BC23" s="439"/>
      <c r="BD23" s="439"/>
      <c r="BE23" s="439"/>
      <c r="BF23" s="439"/>
      <c r="BG23" s="439"/>
      <c r="BH23" s="439"/>
      <c r="BI23" s="439"/>
      <c r="BJ23" s="439"/>
      <c r="BK23" s="439"/>
      <c r="BL23" s="439"/>
      <c r="BM23" s="440"/>
      <c r="BN23" s="441">
        <v>4957964</v>
      </c>
      <c r="BO23" s="442"/>
      <c r="BP23" s="442"/>
      <c r="BQ23" s="442"/>
      <c r="BR23" s="442"/>
      <c r="BS23" s="442"/>
      <c r="BT23" s="442"/>
      <c r="BU23" s="443"/>
      <c r="BV23" s="441">
        <v>4649275</v>
      </c>
      <c r="BW23" s="442"/>
      <c r="BX23" s="442"/>
      <c r="BY23" s="442"/>
      <c r="BZ23" s="442"/>
      <c r="CA23" s="442"/>
      <c r="CB23" s="442"/>
      <c r="CC23" s="443"/>
      <c r="CD23" s="191"/>
      <c r="CE23" s="522"/>
      <c r="CF23" s="522"/>
      <c r="CG23" s="522"/>
      <c r="CH23" s="522"/>
      <c r="CI23" s="522"/>
      <c r="CJ23" s="522"/>
      <c r="CK23" s="522"/>
      <c r="CL23" s="522"/>
      <c r="CM23" s="522"/>
      <c r="CN23" s="522"/>
      <c r="CO23" s="522"/>
      <c r="CP23" s="522"/>
      <c r="CQ23" s="522"/>
      <c r="CR23" s="522"/>
      <c r="CS23" s="523"/>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56"/>
      <c r="C24" s="557"/>
      <c r="D24" s="558"/>
      <c r="E24" s="460" t="s">
        <v>175</v>
      </c>
      <c r="F24" s="434"/>
      <c r="G24" s="434"/>
      <c r="H24" s="434"/>
      <c r="I24" s="434"/>
      <c r="J24" s="434"/>
      <c r="K24" s="435"/>
      <c r="L24" s="461">
        <v>1</v>
      </c>
      <c r="M24" s="462"/>
      <c r="N24" s="462"/>
      <c r="O24" s="462"/>
      <c r="P24" s="504"/>
      <c r="Q24" s="461">
        <v>6950</v>
      </c>
      <c r="R24" s="462"/>
      <c r="S24" s="462"/>
      <c r="T24" s="462"/>
      <c r="U24" s="462"/>
      <c r="V24" s="504"/>
      <c r="W24" s="569"/>
      <c r="X24" s="557"/>
      <c r="Y24" s="558"/>
      <c r="Z24" s="460" t="s">
        <v>176</v>
      </c>
      <c r="AA24" s="434"/>
      <c r="AB24" s="434"/>
      <c r="AC24" s="434"/>
      <c r="AD24" s="434"/>
      <c r="AE24" s="434"/>
      <c r="AF24" s="434"/>
      <c r="AG24" s="435"/>
      <c r="AH24" s="461">
        <v>69</v>
      </c>
      <c r="AI24" s="462"/>
      <c r="AJ24" s="462"/>
      <c r="AK24" s="462"/>
      <c r="AL24" s="504"/>
      <c r="AM24" s="461">
        <v>197340</v>
      </c>
      <c r="AN24" s="462"/>
      <c r="AO24" s="462"/>
      <c r="AP24" s="462"/>
      <c r="AQ24" s="462"/>
      <c r="AR24" s="504"/>
      <c r="AS24" s="461">
        <v>2860</v>
      </c>
      <c r="AT24" s="462"/>
      <c r="AU24" s="462"/>
      <c r="AV24" s="462"/>
      <c r="AW24" s="462"/>
      <c r="AX24" s="463"/>
      <c r="AY24" s="547" t="s">
        <v>177</v>
      </c>
      <c r="AZ24" s="548"/>
      <c r="BA24" s="548"/>
      <c r="BB24" s="548"/>
      <c r="BC24" s="548"/>
      <c r="BD24" s="548"/>
      <c r="BE24" s="548"/>
      <c r="BF24" s="548"/>
      <c r="BG24" s="548"/>
      <c r="BH24" s="548"/>
      <c r="BI24" s="548"/>
      <c r="BJ24" s="548"/>
      <c r="BK24" s="548"/>
      <c r="BL24" s="548"/>
      <c r="BM24" s="549"/>
      <c r="BN24" s="441">
        <v>4874880</v>
      </c>
      <c r="BO24" s="442"/>
      <c r="BP24" s="442"/>
      <c r="BQ24" s="442"/>
      <c r="BR24" s="442"/>
      <c r="BS24" s="442"/>
      <c r="BT24" s="442"/>
      <c r="BU24" s="443"/>
      <c r="BV24" s="441">
        <v>3824645</v>
      </c>
      <c r="BW24" s="442"/>
      <c r="BX24" s="442"/>
      <c r="BY24" s="442"/>
      <c r="BZ24" s="442"/>
      <c r="CA24" s="442"/>
      <c r="CB24" s="442"/>
      <c r="CC24" s="443"/>
      <c r="CD24" s="191"/>
      <c r="CE24" s="522"/>
      <c r="CF24" s="522"/>
      <c r="CG24" s="522"/>
      <c r="CH24" s="522"/>
      <c r="CI24" s="522"/>
      <c r="CJ24" s="522"/>
      <c r="CK24" s="522"/>
      <c r="CL24" s="522"/>
      <c r="CM24" s="522"/>
      <c r="CN24" s="522"/>
      <c r="CO24" s="522"/>
      <c r="CP24" s="522"/>
      <c r="CQ24" s="522"/>
      <c r="CR24" s="522"/>
      <c r="CS24" s="523"/>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56"/>
      <c r="C25" s="557"/>
      <c r="D25" s="558"/>
      <c r="E25" s="460" t="s">
        <v>178</v>
      </c>
      <c r="F25" s="434"/>
      <c r="G25" s="434"/>
      <c r="H25" s="434"/>
      <c r="I25" s="434"/>
      <c r="J25" s="434"/>
      <c r="K25" s="435"/>
      <c r="L25" s="461">
        <v>1</v>
      </c>
      <c r="M25" s="462"/>
      <c r="N25" s="462"/>
      <c r="O25" s="462"/>
      <c r="P25" s="504"/>
      <c r="Q25" s="461">
        <v>6100</v>
      </c>
      <c r="R25" s="462"/>
      <c r="S25" s="462"/>
      <c r="T25" s="462"/>
      <c r="U25" s="462"/>
      <c r="V25" s="504"/>
      <c r="W25" s="569"/>
      <c r="X25" s="557"/>
      <c r="Y25" s="558"/>
      <c r="Z25" s="460" t="s">
        <v>179</v>
      </c>
      <c r="AA25" s="434"/>
      <c r="AB25" s="434"/>
      <c r="AC25" s="434"/>
      <c r="AD25" s="434"/>
      <c r="AE25" s="434"/>
      <c r="AF25" s="434"/>
      <c r="AG25" s="435"/>
      <c r="AH25" s="461" t="s">
        <v>141</v>
      </c>
      <c r="AI25" s="462"/>
      <c r="AJ25" s="462"/>
      <c r="AK25" s="462"/>
      <c r="AL25" s="504"/>
      <c r="AM25" s="461" t="s">
        <v>141</v>
      </c>
      <c r="AN25" s="462"/>
      <c r="AO25" s="462"/>
      <c r="AP25" s="462"/>
      <c r="AQ25" s="462"/>
      <c r="AR25" s="504"/>
      <c r="AS25" s="461" t="s">
        <v>133</v>
      </c>
      <c r="AT25" s="462"/>
      <c r="AU25" s="462"/>
      <c r="AV25" s="462"/>
      <c r="AW25" s="462"/>
      <c r="AX25" s="463"/>
      <c r="AY25" s="370" t="s">
        <v>180</v>
      </c>
      <c r="AZ25" s="371"/>
      <c r="BA25" s="371"/>
      <c r="BB25" s="371"/>
      <c r="BC25" s="371"/>
      <c r="BD25" s="371"/>
      <c r="BE25" s="371"/>
      <c r="BF25" s="371"/>
      <c r="BG25" s="371"/>
      <c r="BH25" s="371"/>
      <c r="BI25" s="371"/>
      <c r="BJ25" s="371"/>
      <c r="BK25" s="371"/>
      <c r="BL25" s="371"/>
      <c r="BM25" s="372"/>
      <c r="BN25" s="373">
        <v>52916</v>
      </c>
      <c r="BO25" s="374"/>
      <c r="BP25" s="374"/>
      <c r="BQ25" s="374"/>
      <c r="BR25" s="374"/>
      <c r="BS25" s="374"/>
      <c r="BT25" s="374"/>
      <c r="BU25" s="375"/>
      <c r="BV25" s="373">
        <v>65267</v>
      </c>
      <c r="BW25" s="374"/>
      <c r="BX25" s="374"/>
      <c r="BY25" s="374"/>
      <c r="BZ25" s="374"/>
      <c r="CA25" s="374"/>
      <c r="CB25" s="374"/>
      <c r="CC25" s="375"/>
      <c r="CD25" s="191"/>
      <c r="CE25" s="522"/>
      <c r="CF25" s="522"/>
      <c r="CG25" s="522"/>
      <c r="CH25" s="522"/>
      <c r="CI25" s="522"/>
      <c r="CJ25" s="522"/>
      <c r="CK25" s="522"/>
      <c r="CL25" s="522"/>
      <c r="CM25" s="522"/>
      <c r="CN25" s="522"/>
      <c r="CO25" s="522"/>
      <c r="CP25" s="522"/>
      <c r="CQ25" s="522"/>
      <c r="CR25" s="522"/>
      <c r="CS25" s="523"/>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56"/>
      <c r="C26" s="557"/>
      <c r="D26" s="558"/>
      <c r="E26" s="460" t="s">
        <v>181</v>
      </c>
      <c r="F26" s="434"/>
      <c r="G26" s="434"/>
      <c r="H26" s="434"/>
      <c r="I26" s="434"/>
      <c r="J26" s="434"/>
      <c r="K26" s="435"/>
      <c r="L26" s="461">
        <v>1</v>
      </c>
      <c r="M26" s="462"/>
      <c r="N26" s="462"/>
      <c r="O26" s="462"/>
      <c r="P26" s="504"/>
      <c r="Q26" s="461">
        <v>5530</v>
      </c>
      <c r="R26" s="462"/>
      <c r="S26" s="462"/>
      <c r="T26" s="462"/>
      <c r="U26" s="462"/>
      <c r="V26" s="504"/>
      <c r="W26" s="569"/>
      <c r="X26" s="557"/>
      <c r="Y26" s="558"/>
      <c r="Z26" s="460" t="s">
        <v>182</v>
      </c>
      <c r="AA26" s="581"/>
      <c r="AB26" s="581"/>
      <c r="AC26" s="581"/>
      <c r="AD26" s="581"/>
      <c r="AE26" s="581"/>
      <c r="AF26" s="581"/>
      <c r="AG26" s="582"/>
      <c r="AH26" s="461" t="s">
        <v>141</v>
      </c>
      <c r="AI26" s="462"/>
      <c r="AJ26" s="462"/>
      <c r="AK26" s="462"/>
      <c r="AL26" s="504"/>
      <c r="AM26" s="461" t="s">
        <v>133</v>
      </c>
      <c r="AN26" s="462"/>
      <c r="AO26" s="462"/>
      <c r="AP26" s="462"/>
      <c r="AQ26" s="462"/>
      <c r="AR26" s="504"/>
      <c r="AS26" s="461" t="s">
        <v>141</v>
      </c>
      <c r="AT26" s="462"/>
      <c r="AU26" s="462"/>
      <c r="AV26" s="462"/>
      <c r="AW26" s="462"/>
      <c r="AX26" s="463"/>
      <c r="AY26" s="444" t="s">
        <v>183</v>
      </c>
      <c r="AZ26" s="445"/>
      <c r="BA26" s="445"/>
      <c r="BB26" s="445"/>
      <c r="BC26" s="445"/>
      <c r="BD26" s="445"/>
      <c r="BE26" s="445"/>
      <c r="BF26" s="445"/>
      <c r="BG26" s="445"/>
      <c r="BH26" s="445"/>
      <c r="BI26" s="445"/>
      <c r="BJ26" s="445"/>
      <c r="BK26" s="445"/>
      <c r="BL26" s="445"/>
      <c r="BM26" s="446"/>
      <c r="BN26" s="441" t="s">
        <v>141</v>
      </c>
      <c r="BO26" s="442"/>
      <c r="BP26" s="442"/>
      <c r="BQ26" s="442"/>
      <c r="BR26" s="442"/>
      <c r="BS26" s="442"/>
      <c r="BT26" s="442"/>
      <c r="BU26" s="443"/>
      <c r="BV26" s="441" t="s">
        <v>133</v>
      </c>
      <c r="BW26" s="442"/>
      <c r="BX26" s="442"/>
      <c r="BY26" s="442"/>
      <c r="BZ26" s="442"/>
      <c r="CA26" s="442"/>
      <c r="CB26" s="442"/>
      <c r="CC26" s="443"/>
      <c r="CD26" s="191"/>
      <c r="CE26" s="522"/>
      <c r="CF26" s="522"/>
      <c r="CG26" s="522"/>
      <c r="CH26" s="522"/>
      <c r="CI26" s="522"/>
      <c r="CJ26" s="522"/>
      <c r="CK26" s="522"/>
      <c r="CL26" s="522"/>
      <c r="CM26" s="522"/>
      <c r="CN26" s="522"/>
      <c r="CO26" s="522"/>
      <c r="CP26" s="522"/>
      <c r="CQ26" s="522"/>
      <c r="CR26" s="522"/>
      <c r="CS26" s="523"/>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56"/>
      <c r="C27" s="557"/>
      <c r="D27" s="558"/>
      <c r="E27" s="460" t="s">
        <v>184</v>
      </c>
      <c r="F27" s="434"/>
      <c r="G27" s="434"/>
      <c r="H27" s="434"/>
      <c r="I27" s="434"/>
      <c r="J27" s="434"/>
      <c r="K27" s="435"/>
      <c r="L27" s="461">
        <v>1</v>
      </c>
      <c r="M27" s="462"/>
      <c r="N27" s="462"/>
      <c r="O27" s="462"/>
      <c r="P27" s="504"/>
      <c r="Q27" s="461">
        <v>2420</v>
      </c>
      <c r="R27" s="462"/>
      <c r="S27" s="462"/>
      <c r="T27" s="462"/>
      <c r="U27" s="462"/>
      <c r="V27" s="504"/>
      <c r="W27" s="569"/>
      <c r="X27" s="557"/>
      <c r="Y27" s="558"/>
      <c r="Z27" s="460" t="s">
        <v>185</v>
      </c>
      <c r="AA27" s="434"/>
      <c r="AB27" s="434"/>
      <c r="AC27" s="434"/>
      <c r="AD27" s="434"/>
      <c r="AE27" s="434"/>
      <c r="AF27" s="434"/>
      <c r="AG27" s="435"/>
      <c r="AH27" s="461" t="s">
        <v>141</v>
      </c>
      <c r="AI27" s="462"/>
      <c r="AJ27" s="462"/>
      <c r="AK27" s="462"/>
      <c r="AL27" s="504"/>
      <c r="AM27" s="461" t="s">
        <v>141</v>
      </c>
      <c r="AN27" s="462"/>
      <c r="AO27" s="462"/>
      <c r="AP27" s="462"/>
      <c r="AQ27" s="462"/>
      <c r="AR27" s="504"/>
      <c r="AS27" s="461" t="s">
        <v>141</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50">
        <v>93125</v>
      </c>
      <c r="BO27" s="551"/>
      <c r="BP27" s="551"/>
      <c r="BQ27" s="551"/>
      <c r="BR27" s="551"/>
      <c r="BS27" s="551"/>
      <c r="BT27" s="551"/>
      <c r="BU27" s="552"/>
      <c r="BV27" s="550">
        <v>93125</v>
      </c>
      <c r="BW27" s="551"/>
      <c r="BX27" s="551"/>
      <c r="BY27" s="551"/>
      <c r="BZ27" s="551"/>
      <c r="CA27" s="551"/>
      <c r="CB27" s="551"/>
      <c r="CC27" s="552"/>
      <c r="CD27" s="193"/>
      <c r="CE27" s="522"/>
      <c r="CF27" s="522"/>
      <c r="CG27" s="522"/>
      <c r="CH27" s="522"/>
      <c r="CI27" s="522"/>
      <c r="CJ27" s="522"/>
      <c r="CK27" s="522"/>
      <c r="CL27" s="522"/>
      <c r="CM27" s="522"/>
      <c r="CN27" s="522"/>
      <c r="CO27" s="522"/>
      <c r="CP27" s="522"/>
      <c r="CQ27" s="522"/>
      <c r="CR27" s="522"/>
      <c r="CS27" s="523"/>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56"/>
      <c r="C28" s="557"/>
      <c r="D28" s="558"/>
      <c r="E28" s="460" t="s">
        <v>187</v>
      </c>
      <c r="F28" s="434"/>
      <c r="G28" s="434"/>
      <c r="H28" s="434"/>
      <c r="I28" s="434"/>
      <c r="J28" s="434"/>
      <c r="K28" s="435"/>
      <c r="L28" s="461">
        <v>1</v>
      </c>
      <c r="M28" s="462"/>
      <c r="N28" s="462"/>
      <c r="O28" s="462"/>
      <c r="P28" s="504"/>
      <c r="Q28" s="461">
        <v>1690</v>
      </c>
      <c r="R28" s="462"/>
      <c r="S28" s="462"/>
      <c r="T28" s="462"/>
      <c r="U28" s="462"/>
      <c r="V28" s="504"/>
      <c r="W28" s="569"/>
      <c r="X28" s="557"/>
      <c r="Y28" s="558"/>
      <c r="Z28" s="460" t="s">
        <v>188</v>
      </c>
      <c r="AA28" s="434"/>
      <c r="AB28" s="434"/>
      <c r="AC28" s="434"/>
      <c r="AD28" s="434"/>
      <c r="AE28" s="434"/>
      <c r="AF28" s="434"/>
      <c r="AG28" s="435"/>
      <c r="AH28" s="461" t="s">
        <v>141</v>
      </c>
      <c r="AI28" s="462"/>
      <c r="AJ28" s="462"/>
      <c r="AK28" s="462"/>
      <c r="AL28" s="504"/>
      <c r="AM28" s="461" t="s">
        <v>141</v>
      </c>
      <c r="AN28" s="462"/>
      <c r="AO28" s="462"/>
      <c r="AP28" s="462"/>
      <c r="AQ28" s="462"/>
      <c r="AR28" s="504"/>
      <c r="AS28" s="461" t="s">
        <v>133</v>
      </c>
      <c r="AT28" s="462"/>
      <c r="AU28" s="462"/>
      <c r="AV28" s="462"/>
      <c r="AW28" s="462"/>
      <c r="AX28" s="463"/>
      <c r="AY28" s="583" t="s">
        <v>189</v>
      </c>
      <c r="AZ28" s="584"/>
      <c r="BA28" s="584"/>
      <c r="BB28" s="585"/>
      <c r="BC28" s="370" t="s">
        <v>49</v>
      </c>
      <c r="BD28" s="371"/>
      <c r="BE28" s="371"/>
      <c r="BF28" s="371"/>
      <c r="BG28" s="371"/>
      <c r="BH28" s="371"/>
      <c r="BI28" s="371"/>
      <c r="BJ28" s="371"/>
      <c r="BK28" s="371"/>
      <c r="BL28" s="371"/>
      <c r="BM28" s="372"/>
      <c r="BN28" s="373">
        <v>944917</v>
      </c>
      <c r="BO28" s="374"/>
      <c r="BP28" s="374"/>
      <c r="BQ28" s="374"/>
      <c r="BR28" s="374"/>
      <c r="BS28" s="374"/>
      <c r="BT28" s="374"/>
      <c r="BU28" s="375"/>
      <c r="BV28" s="373">
        <v>988250</v>
      </c>
      <c r="BW28" s="374"/>
      <c r="BX28" s="374"/>
      <c r="BY28" s="374"/>
      <c r="BZ28" s="374"/>
      <c r="CA28" s="374"/>
      <c r="CB28" s="374"/>
      <c r="CC28" s="375"/>
      <c r="CD28" s="191"/>
      <c r="CE28" s="522"/>
      <c r="CF28" s="522"/>
      <c r="CG28" s="522"/>
      <c r="CH28" s="522"/>
      <c r="CI28" s="522"/>
      <c r="CJ28" s="522"/>
      <c r="CK28" s="522"/>
      <c r="CL28" s="522"/>
      <c r="CM28" s="522"/>
      <c r="CN28" s="522"/>
      <c r="CO28" s="522"/>
      <c r="CP28" s="522"/>
      <c r="CQ28" s="522"/>
      <c r="CR28" s="522"/>
      <c r="CS28" s="523"/>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56"/>
      <c r="C29" s="557"/>
      <c r="D29" s="558"/>
      <c r="E29" s="460" t="s">
        <v>190</v>
      </c>
      <c r="F29" s="434"/>
      <c r="G29" s="434"/>
      <c r="H29" s="434"/>
      <c r="I29" s="434"/>
      <c r="J29" s="434"/>
      <c r="K29" s="435"/>
      <c r="L29" s="461">
        <v>8</v>
      </c>
      <c r="M29" s="462"/>
      <c r="N29" s="462"/>
      <c r="O29" s="462"/>
      <c r="P29" s="504"/>
      <c r="Q29" s="461">
        <v>1490</v>
      </c>
      <c r="R29" s="462"/>
      <c r="S29" s="462"/>
      <c r="T29" s="462"/>
      <c r="U29" s="462"/>
      <c r="V29" s="504"/>
      <c r="W29" s="570"/>
      <c r="X29" s="571"/>
      <c r="Y29" s="572"/>
      <c r="Z29" s="460" t="s">
        <v>191</v>
      </c>
      <c r="AA29" s="434"/>
      <c r="AB29" s="434"/>
      <c r="AC29" s="434"/>
      <c r="AD29" s="434"/>
      <c r="AE29" s="434"/>
      <c r="AF29" s="434"/>
      <c r="AG29" s="435"/>
      <c r="AH29" s="461">
        <v>69</v>
      </c>
      <c r="AI29" s="462"/>
      <c r="AJ29" s="462"/>
      <c r="AK29" s="462"/>
      <c r="AL29" s="504"/>
      <c r="AM29" s="461">
        <v>197340</v>
      </c>
      <c r="AN29" s="462"/>
      <c r="AO29" s="462"/>
      <c r="AP29" s="462"/>
      <c r="AQ29" s="462"/>
      <c r="AR29" s="504"/>
      <c r="AS29" s="461">
        <v>2860</v>
      </c>
      <c r="AT29" s="462"/>
      <c r="AU29" s="462"/>
      <c r="AV29" s="462"/>
      <c r="AW29" s="462"/>
      <c r="AX29" s="463"/>
      <c r="AY29" s="586"/>
      <c r="AZ29" s="587"/>
      <c r="BA29" s="587"/>
      <c r="BB29" s="588"/>
      <c r="BC29" s="438" t="s">
        <v>192</v>
      </c>
      <c r="BD29" s="439"/>
      <c r="BE29" s="439"/>
      <c r="BF29" s="439"/>
      <c r="BG29" s="439"/>
      <c r="BH29" s="439"/>
      <c r="BI29" s="439"/>
      <c r="BJ29" s="439"/>
      <c r="BK29" s="439"/>
      <c r="BL29" s="439"/>
      <c r="BM29" s="440"/>
      <c r="BN29" s="441">
        <v>401120</v>
      </c>
      <c r="BO29" s="442"/>
      <c r="BP29" s="442"/>
      <c r="BQ29" s="442"/>
      <c r="BR29" s="442"/>
      <c r="BS29" s="442"/>
      <c r="BT29" s="442"/>
      <c r="BU29" s="443"/>
      <c r="BV29" s="441">
        <v>1120</v>
      </c>
      <c r="BW29" s="442"/>
      <c r="BX29" s="442"/>
      <c r="BY29" s="442"/>
      <c r="BZ29" s="442"/>
      <c r="CA29" s="442"/>
      <c r="CB29" s="442"/>
      <c r="CC29" s="443"/>
      <c r="CD29" s="193"/>
      <c r="CE29" s="522"/>
      <c r="CF29" s="522"/>
      <c r="CG29" s="522"/>
      <c r="CH29" s="522"/>
      <c r="CI29" s="522"/>
      <c r="CJ29" s="522"/>
      <c r="CK29" s="522"/>
      <c r="CL29" s="522"/>
      <c r="CM29" s="522"/>
      <c r="CN29" s="522"/>
      <c r="CO29" s="522"/>
      <c r="CP29" s="522"/>
      <c r="CQ29" s="522"/>
      <c r="CR29" s="522"/>
      <c r="CS29" s="523"/>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59"/>
      <c r="C30" s="560"/>
      <c r="D30" s="561"/>
      <c r="E30" s="464"/>
      <c r="F30" s="465"/>
      <c r="G30" s="465"/>
      <c r="H30" s="465"/>
      <c r="I30" s="465"/>
      <c r="J30" s="465"/>
      <c r="K30" s="466"/>
      <c r="L30" s="593"/>
      <c r="M30" s="594"/>
      <c r="N30" s="594"/>
      <c r="O30" s="594"/>
      <c r="P30" s="595"/>
      <c r="Q30" s="593"/>
      <c r="R30" s="594"/>
      <c r="S30" s="594"/>
      <c r="T30" s="594"/>
      <c r="U30" s="594"/>
      <c r="V30" s="595"/>
      <c r="W30" s="596" t="s">
        <v>193</v>
      </c>
      <c r="X30" s="597"/>
      <c r="Y30" s="597"/>
      <c r="Z30" s="597"/>
      <c r="AA30" s="597"/>
      <c r="AB30" s="597"/>
      <c r="AC30" s="597"/>
      <c r="AD30" s="597"/>
      <c r="AE30" s="597"/>
      <c r="AF30" s="597"/>
      <c r="AG30" s="598"/>
      <c r="AH30" s="529">
        <v>97.1</v>
      </c>
      <c r="AI30" s="530"/>
      <c r="AJ30" s="530"/>
      <c r="AK30" s="530"/>
      <c r="AL30" s="530"/>
      <c r="AM30" s="530"/>
      <c r="AN30" s="530"/>
      <c r="AO30" s="530"/>
      <c r="AP30" s="530"/>
      <c r="AQ30" s="530"/>
      <c r="AR30" s="530"/>
      <c r="AS30" s="530"/>
      <c r="AT30" s="530"/>
      <c r="AU30" s="530"/>
      <c r="AV30" s="530"/>
      <c r="AW30" s="530"/>
      <c r="AX30" s="532"/>
      <c r="AY30" s="589"/>
      <c r="AZ30" s="590"/>
      <c r="BA30" s="590"/>
      <c r="BB30" s="591"/>
      <c r="BC30" s="547" t="s">
        <v>51</v>
      </c>
      <c r="BD30" s="548"/>
      <c r="BE30" s="548"/>
      <c r="BF30" s="548"/>
      <c r="BG30" s="548"/>
      <c r="BH30" s="548"/>
      <c r="BI30" s="548"/>
      <c r="BJ30" s="548"/>
      <c r="BK30" s="548"/>
      <c r="BL30" s="548"/>
      <c r="BM30" s="549"/>
      <c r="BN30" s="550">
        <v>617746</v>
      </c>
      <c r="BO30" s="551"/>
      <c r="BP30" s="551"/>
      <c r="BQ30" s="551"/>
      <c r="BR30" s="551"/>
      <c r="BS30" s="551"/>
      <c r="BT30" s="551"/>
      <c r="BU30" s="552"/>
      <c r="BV30" s="550">
        <v>1068465</v>
      </c>
      <c r="BW30" s="551"/>
      <c r="BX30" s="551"/>
      <c r="BY30" s="551"/>
      <c r="BZ30" s="551"/>
      <c r="CA30" s="551"/>
      <c r="CB30" s="551"/>
      <c r="CC30" s="5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92" t="s">
        <v>194</v>
      </c>
      <c r="D32" s="592"/>
      <c r="E32" s="592"/>
      <c r="F32" s="592"/>
      <c r="G32" s="592"/>
      <c r="H32" s="592"/>
      <c r="I32" s="592"/>
      <c r="J32" s="592"/>
      <c r="K32" s="592"/>
      <c r="L32" s="592"/>
      <c r="M32" s="592"/>
      <c r="N32" s="592"/>
      <c r="O32" s="592"/>
      <c r="P32" s="592"/>
      <c r="Q32" s="592"/>
      <c r="R32" s="592"/>
      <c r="S32" s="592"/>
      <c r="U32" s="445" t="s">
        <v>195</v>
      </c>
      <c r="V32" s="445"/>
      <c r="W32" s="445"/>
      <c r="X32" s="445"/>
      <c r="Y32" s="445"/>
      <c r="Z32" s="445"/>
      <c r="AA32" s="445"/>
      <c r="AB32" s="445"/>
      <c r="AC32" s="445"/>
      <c r="AD32" s="445"/>
      <c r="AE32" s="445"/>
      <c r="AF32" s="445"/>
      <c r="AG32" s="445"/>
      <c r="AH32" s="445"/>
      <c r="AI32" s="445"/>
      <c r="AJ32" s="445"/>
      <c r="AK32" s="445"/>
      <c r="AM32" s="445" t="s">
        <v>196</v>
      </c>
      <c r="AN32" s="445"/>
      <c r="AO32" s="445"/>
      <c r="AP32" s="445"/>
      <c r="AQ32" s="445"/>
      <c r="AR32" s="445"/>
      <c r="AS32" s="445"/>
      <c r="AT32" s="445"/>
      <c r="AU32" s="445"/>
      <c r="AV32" s="445"/>
      <c r="AW32" s="445"/>
      <c r="AX32" s="445"/>
      <c r="AY32" s="445"/>
      <c r="AZ32" s="445"/>
      <c r="BA32" s="445"/>
      <c r="BB32" s="445"/>
      <c r="BC32" s="445"/>
      <c r="BE32" s="445" t="s">
        <v>197</v>
      </c>
      <c r="BF32" s="445"/>
      <c r="BG32" s="445"/>
      <c r="BH32" s="445"/>
      <c r="BI32" s="445"/>
      <c r="BJ32" s="445"/>
      <c r="BK32" s="445"/>
      <c r="BL32" s="445"/>
      <c r="BM32" s="445"/>
      <c r="BN32" s="445"/>
      <c r="BO32" s="445"/>
      <c r="BP32" s="445"/>
      <c r="BQ32" s="445"/>
      <c r="BR32" s="445"/>
      <c r="BS32" s="445"/>
      <c r="BT32" s="445"/>
      <c r="BU32" s="445"/>
      <c r="BW32" s="445" t="s">
        <v>198</v>
      </c>
      <c r="BX32" s="445"/>
      <c r="BY32" s="445"/>
      <c r="BZ32" s="445"/>
      <c r="CA32" s="445"/>
      <c r="CB32" s="445"/>
      <c r="CC32" s="445"/>
      <c r="CD32" s="445"/>
      <c r="CE32" s="445"/>
      <c r="CF32" s="445"/>
      <c r="CG32" s="445"/>
      <c r="CH32" s="445"/>
      <c r="CI32" s="445"/>
      <c r="CJ32" s="445"/>
      <c r="CK32" s="445"/>
      <c r="CL32" s="445"/>
      <c r="CM32" s="445"/>
      <c r="CO32" s="445" t="s">
        <v>199</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28" t="s">
        <v>200</v>
      </c>
      <c r="D33" s="428"/>
      <c r="E33" s="399" t="s">
        <v>201</v>
      </c>
      <c r="F33" s="399"/>
      <c r="G33" s="399"/>
      <c r="H33" s="399"/>
      <c r="I33" s="399"/>
      <c r="J33" s="399"/>
      <c r="K33" s="399"/>
      <c r="L33" s="399"/>
      <c r="M33" s="399"/>
      <c r="N33" s="399"/>
      <c r="O33" s="399"/>
      <c r="P33" s="399"/>
      <c r="Q33" s="399"/>
      <c r="R33" s="399"/>
      <c r="S33" s="399"/>
      <c r="T33" s="203"/>
      <c r="U33" s="428" t="s">
        <v>200</v>
      </c>
      <c r="V33" s="428"/>
      <c r="W33" s="399" t="s">
        <v>201</v>
      </c>
      <c r="X33" s="399"/>
      <c r="Y33" s="399"/>
      <c r="Z33" s="399"/>
      <c r="AA33" s="399"/>
      <c r="AB33" s="399"/>
      <c r="AC33" s="399"/>
      <c r="AD33" s="399"/>
      <c r="AE33" s="399"/>
      <c r="AF33" s="399"/>
      <c r="AG33" s="399"/>
      <c r="AH33" s="399"/>
      <c r="AI33" s="399"/>
      <c r="AJ33" s="399"/>
      <c r="AK33" s="399"/>
      <c r="AL33" s="203"/>
      <c r="AM33" s="428" t="s">
        <v>202</v>
      </c>
      <c r="AN33" s="428"/>
      <c r="AO33" s="399" t="s">
        <v>201</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28" t="s">
        <v>203</v>
      </c>
      <c r="BX33" s="428"/>
      <c r="BY33" s="399" t="s">
        <v>205</v>
      </c>
      <c r="BZ33" s="399"/>
      <c r="CA33" s="399"/>
      <c r="CB33" s="399"/>
      <c r="CC33" s="399"/>
      <c r="CD33" s="399"/>
      <c r="CE33" s="399"/>
      <c r="CF33" s="399"/>
      <c r="CG33" s="399"/>
      <c r="CH33" s="399"/>
      <c r="CI33" s="399"/>
      <c r="CJ33" s="399"/>
      <c r="CK33" s="399"/>
      <c r="CL33" s="399"/>
      <c r="CM33" s="399"/>
      <c r="CN33" s="203"/>
      <c r="CO33" s="428" t="s">
        <v>202</v>
      </c>
      <c r="CP33" s="428"/>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大桑村国民健康保険事業特別会計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4</v>
      </c>
      <c r="BF34" s="600"/>
      <c r="BG34" s="601" t="str">
        <f>IF('各会計、関係団体の財政状況及び健全化判断比率'!B30="","",'各会計、関係団体の財政状況及び健全化判断比率'!B30)</f>
        <v>大桑村村営水道事業特別会計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木曽広域連合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大桑村後期高齢者医療事業特別会計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5</v>
      </c>
      <c r="BF35" s="600"/>
      <c r="BG35" s="601" t="str">
        <f>IF('各会計、関係団体の財政状況及び健全化判断比率'!B31="","",'各会計、関係団体の財政状況及び健全化判断比率'!B31)</f>
        <v>大桑村農業集落排水事業特別会計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　（一般会計）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6</v>
      </c>
      <c r="BF36" s="600"/>
      <c r="BG36" s="601" t="str">
        <f>IF('各会計、関係団体の財政状況及び健全化判断比率'!B32="","",'各会計、関係団体の財政状況及び健全化判断比率'!B32)</f>
        <v>大桑村公共下水道事業特別会計</v>
      </c>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　（介護保険特別会計）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　下水道事業会計）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中信地域町村交通災害共済事務組合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長野県後期高齢者医療広域連合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　（一般会計）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　（後期高齢者医療特別会計）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長野県市町村自治振興組合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16</v>
      </c>
      <c r="BX43" s="600"/>
      <c r="BY43" s="601" t="str">
        <f>IF('各会計、関係団体の財政状況及び健全化判断比率'!B77="","",'各会計、関係団体の財政状況及び健全化判断比率'!B77)</f>
        <v>長野県地方税滞納整理機構</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EUEVmBqLbB0JZQckoUwhsss4PdNjKcSm1ehb9UZZg8F3943hkllnji5ZSKCI2XIm7M/IKsBgF0GYoL4vlcUCHw==" saltValue="HJ6V5BiUn/hiVUxJNoUqs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229</v>
      </c>
      <c r="C5" s="616"/>
      <c r="D5" s="616"/>
      <c r="E5" s="616"/>
      <c r="F5" s="616"/>
      <c r="G5" s="616"/>
      <c r="H5" s="616"/>
      <c r="I5" s="616"/>
      <c r="J5" s="616"/>
      <c r="K5" s="616"/>
      <c r="L5" s="616"/>
      <c r="M5" s="616"/>
      <c r="N5" s="616"/>
      <c r="O5" s="616"/>
      <c r="P5" s="616"/>
      <c r="Q5" s="617"/>
      <c r="R5" s="618">
        <v>588772</v>
      </c>
      <c r="S5" s="619"/>
      <c r="T5" s="619"/>
      <c r="U5" s="619"/>
      <c r="V5" s="619"/>
      <c r="W5" s="619"/>
      <c r="X5" s="619"/>
      <c r="Y5" s="620"/>
      <c r="Z5" s="621">
        <v>10</v>
      </c>
      <c r="AA5" s="621"/>
      <c r="AB5" s="621"/>
      <c r="AC5" s="621"/>
      <c r="AD5" s="622">
        <v>588772</v>
      </c>
      <c r="AE5" s="622"/>
      <c r="AF5" s="622"/>
      <c r="AG5" s="622"/>
      <c r="AH5" s="622"/>
      <c r="AI5" s="622"/>
      <c r="AJ5" s="622"/>
      <c r="AK5" s="622"/>
      <c r="AL5" s="623">
        <v>23.5</v>
      </c>
      <c r="AM5" s="624"/>
      <c r="AN5" s="624"/>
      <c r="AO5" s="625"/>
      <c r="AP5" s="615" t="s">
        <v>230</v>
      </c>
      <c r="AQ5" s="616"/>
      <c r="AR5" s="616"/>
      <c r="AS5" s="616"/>
      <c r="AT5" s="616"/>
      <c r="AU5" s="616"/>
      <c r="AV5" s="616"/>
      <c r="AW5" s="616"/>
      <c r="AX5" s="616"/>
      <c r="AY5" s="616"/>
      <c r="AZ5" s="616"/>
      <c r="BA5" s="616"/>
      <c r="BB5" s="616"/>
      <c r="BC5" s="616"/>
      <c r="BD5" s="616"/>
      <c r="BE5" s="616"/>
      <c r="BF5" s="617"/>
      <c r="BG5" s="629">
        <v>587469</v>
      </c>
      <c r="BH5" s="630"/>
      <c r="BI5" s="630"/>
      <c r="BJ5" s="630"/>
      <c r="BK5" s="630"/>
      <c r="BL5" s="630"/>
      <c r="BM5" s="630"/>
      <c r="BN5" s="631"/>
      <c r="BO5" s="632">
        <v>99.8</v>
      </c>
      <c r="BP5" s="632"/>
      <c r="BQ5" s="632"/>
      <c r="BR5" s="632"/>
      <c r="BS5" s="633">
        <v>46873</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223</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37187</v>
      </c>
      <c r="S6" s="630"/>
      <c r="T6" s="630"/>
      <c r="U6" s="630"/>
      <c r="V6" s="630"/>
      <c r="W6" s="630"/>
      <c r="X6" s="630"/>
      <c r="Y6" s="631"/>
      <c r="Z6" s="632">
        <v>0.6</v>
      </c>
      <c r="AA6" s="632"/>
      <c r="AB6" s="632"/>
      <c r="AC6" s="632"/>
      <c r="AD6" s="633">
        <v>37187</v>
      </c>
      <c r="AE6" s="633"/>
      <c r="AF6" s="633"/>
      <c r="AG6" s="633"/>
      <c r="AH6" s="633"/>
      <c r="AI6" s="633"/>
      <c r="AJ6" s="633"/>
      <c r="AK6" s="633"/>
      <c r="AL6" s="634">
        <v>1.5</v>
      </c>
      <c r="AM6" s="635"/>
      <c r="AN6" s="635"/>
      <c r="AO6" s="636"/>
      <c r="AP6" s="626" t="s">
        <v>235</v>
      </c>
      <c r="AQ6" s="627"/>
      <c r="AR6" s="627"/>
      <c r="AS6" s="627"/>
      <c r="AT6" s="627"/>
      <c r="AU6" s="627"/>
      <c r="AV6" s="627"/>
      <c r="AW6" s="627"/>
      <c r="AX6" s="627"/>
      <c r="AY6" s="627"/>
      <c r="AZ6" s="627"/>
      <c r="BA6" s="627"/>
      <c r="BB6" s="627"/>
      <c r="BC6" s="627"/>
      <c r="BD6" s="627"/>
      <c r="BE6" s="627"/>
      <c r="BF6" s="628"/>
      <c r="BG6" s="629">
        <v>587469</v>
      </c>
      <c r="BH6" s="630"/>
      <c r="BI6" s="630"/>
      <c r="BJ6" s="630"/>
      <c r="BK6" s="630"/>
      <c r="BL6" s="630"/>
      <c r="BM6" s="630"/>
      <c r="BN6" s="631"/>
      <c r="BO6" s="632">
        <v>99.8</v>
      </c>
      <c r="BP6" s="632"/>
      <c r="BQ6" s="632"/>
      <c r="BR6" s="632"/>
      <c r="BS6" s="633">
        <v>46873</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44542</v>
      </c>
      <c r="CS6" s="630"/>
      <c r="CT6" s="630"/>
      <c r="CU6" s="630"/>
      <c r="CV6" s="630"/>
      <c r="CW6" s="630"/>
      <c r="CX6" s="630"/>
      <c r="CY6" s="631"/>
      <c r="CZ6" s="623">
        <v>0.8</v>
      </c>
      <c r="DA6" s="624"/>
      <c r="DB6" s="624"/>
      <c r="DC6" s="643"/>
      <c r="DD6" s="638" t="s">
        <v>133</v>
      </c>
      <c r="DE6" s="630"/>
      <c r="DF6" s="630"/>
      <c r="DG6" s="630"/>
      <c r="DH6" s="630"/>
      <c r="DI6" s="630"/>
      <c r="DJ6" s="630"/>
      <c r="DK6" s="630"/>
      <c r="DL6" s="630"/>
      <c r="DM6" s="630"/>
      <c r="DN6" s="630"/>
      <c r="DO6" s="630"/>
      <c r="DP6" s="631"/>
      <c r="DQ6" s="638">
        <v>44542</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280</v>
      </c>
      <c r="S7" s="630"/>
      <c r="T7" s="630"/>
      <c r="U7" s="630"/>
      <c r="V7" s="630"/>
      <c r="W7" s="630"/>
      <c r="X7" s="630"/>
      <c r="Y7" s="631"/>
      <c r="Z7" s="632">
        <v>0</v>
      </c>
      <c r="AA7" s="632"/>
      <c r="AB7" s="632"/>
      <c r="AC7" s="632"/>
      <c r="AD7" s="633">
        <v>280</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170366</v>
      </c>
      <c r="BH7" s="630"/>
      <c r="BI7" s="630"/>
      <c r="BJ7" s="630"/>
      <c r="BK7" s="630"/>
      <c r="BL7" s="630"/>
      <c r="BM7" s="630"/>
      <c r="BN7" s="631"/>
      <c r="BO7" s="632">
        <v>28.9</v>
      </c>
      <c r="BP7" s="632"/>
      <c r="BQ7" s="632"/>
      <c r="BR7" s="632"/>
      <c r="BS7" s="633">
        <v>3928</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2507250</v>
      </c>
      <c r="CS7" s="630"/>
      <c r="CT7" s="630"/>
      <c r="CU7" s="630"/>
      <c r="CV7" s="630"/>
      <c r="CW7" s="630"/>
      <c r="CX7" s="630"/>
      <c r="CY7" s="631"/>
      <c r="CZ7" s="632">
        <v>43.9</v>
      </c>
      <c r="DA7" s="632"/>
      <c r="DB7" s="632"/>
      <c r="DC7" s="632"/>
      <c r="DD7" s="638">
        <v>1648692</v>
      </c>
      <c r="DE7" s="630"/>
      <c r="DF7" s="630"/>
      <c r="DG7" s="630"/>
      <c r="DH7" s="630"/>
      <c r="DI7" s="630"/>
      <c r="DJ7" s="630"/>
      <c r="DK7" s="630"/>
      <c r="DL7" s="630"/>
      <c r="DM7" s="630"/>
      <c r="DN7" s="630"/>
      <c r="DO7" s="630"/>
      <c r="DP7" s="631"/>
      <c r="DQ7" s="638">
        <v>848681</v>
      </c>
      <c r="DR7" s="630"/>
      <c r="DS7" s="630"/>
      <c r="DT7" s="630"/>
      <c r="DU7" s="630"/>
      <c r="DV7" s="630"/>
      <c r="DW7" s="630"/>
      <c r="DX7" s="630"/>
      <c r="DY7" s="630"/>
      <c r="DZ7" s="630"/>
      <c r="EA7" s="630"/>
      <c r="EB7" s="630"/>
      <c r="EC7" s="639"/>
    </row>
    <row r="8" spans="2:143" ht="11.25" customHeight="1" x14ac:dyDescent="0.15">
      <c r="B8" s="626" t="s">
        <v>240</v>
      </c>
      <c r="C8" s="627"/>
      <c r="D8" s="627"/>
      <c r="E8" s="627"/>
      <c r="F8" s="627"/>
      <c r="G8" s="627"/>
      <c r="H8" s="627"/>
      <c r="I8" s="627"/>
      <c r="J8" s="627"/>
      <c r="K8" s="627"/>
      <c r="L8" s="627"/>
      <c r="M8" s="627"/>
      <c r="N8" s="627"/>
      <c r="O8" s="627"/>
      <c r="P8" s="627"/>
      <c r="Q8" s="628"/>
      <c r="R8" s="629">
        <v>2176</v>
      </c>
      <c r="S8" s="630"/>
      <c r="T8" s="630"/>
      <c r="U8" s="630"/>
      <c r="V8" s="630"/>
      <c r="W8" s="630"/>
      <c r="X8" s="630"/>
      <c r="Y8" s="631"/>
      <c r="Z8" s="632">
        <v>0</v>
      </c>
      <c r="AA8" s="632"/>
      <c r="AB8" s="632"/>
      <c r="AC8" s="632"/>
      <c r="AD8" s="633">
        <v>2176</v>
      </c>
      <c r="AE8" s="633"/>
      <c r="AF8" s="633"/>
      <c r="AG8" s="633"/>
      <c r="AH8" s="633"/>
      <c r="AI8" s="633"/>
      <c r="AJ8" s="633"/>
      <c r="AK8" s="633"/>
      <c r="AL8" s="634">
        <v>0.1</v>
      </c>
      <c r="AM8" s="635"/>
      <c r="AN8" s="635"/>
      <c r="AO8" s="636"/>
      <c r="AP8" s="626" t="s">
        <v>241</v>
      </c>
      <c r="AQ8" s="627"/>
      <c r="AR8" s="627"/>
      <c r="AS8" s="627"/>
      <c r="AT8" s="627"/>
      <c r="AU8" s="627"/>
      <c r="AV8" s="627"/>
      <c r="AW8" s="627"/>
      <c r="AX8" s="627"/>
      <c r="AY8" s="627"/>
      <c r="AZ8" s="627"/>
      <c r="BA8" s="627"/>
      <c r="BB8" s="627"/>
      <c r="BC8" s="627"/>
      <c r="BD8" s="627"/>
      <c r="BE8" s="627"/>
      <c r="BF8" s="628"/>
      <c r="BG8" s="629">
        <v>6602</v>
      </c>
      <c r="BH8" s="630"/>
      <c r="BI8" s="630"/>
      <c r="BJ8" s="630"/>
      <c r="BK8" s="630"/>
      <c r="BL8" s="630"/>
      <c r="BM8" s="630"/>
      <c r="BN8" s="631"/>
      <c r="BO8" s="632">
        <v>1.1000000000000001</v>
      </c>
      <c r="BP8" s="632"/>
      <c r="BQ8" s="632"/>
      <c r="BR8" s="632"/>
      <c r="BS8" s="633" t="s">
        <v>133</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742536</v>
      </c>
      <c r="CS8" s="630"/>
      <c r="CT8" s="630"/>
      <c r="CU8" s="630"/>
      <c r="CV8" s="630"/>
      <c r="CW8" s="630"/>
      <c r="CX8" s="630"/>
      <c r="CY8" s="631"/>
      <c r="CZ8" s="632">
        <v>13</v>
      </c>
      <c r="DA8" s="632"/>
      <c r="DB8" s="632"/>
      <c r="DC8" s="632"/>
      <c r="DD8" s="638">
        <v>7213</v>
      </c>
      <c r="DE8" s="630"/>
      <c r="DF8" s="630"/>
      <c r="DG8" s="630"/>
      <c r="DH8" s="630"/>
      <c r="DI8" s="630"/>
      <c r="DJ8" s="630"/>
      <c r="DK8" s="630"/>
      <c r="DL8" s="630"/>
      <c r="DM8" s="630"/>
      <c r="DN8" s="630"/>
      <c r="DO8" s="630"/>
      <c r="DP8" s="631"/>
      <c r="DQ8" s="638">
        <v>424452</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2340</v>
      </c>
      <c r="S9" s="630"/>
      <c r="T9" s="630"/>
      <c r="U9" s="630"/>
      <c r="V9" s="630"/>
      <c r="W9" s="630"/>
      <c r="X9" s="630"/>
      <c r="Y9" s="631"/>
      <c r="Z9" s="632">
        <v>0</v>
      </c>
      <c r="AA9" s="632"/>
      <c r="AB9" s="632"/>
      <c r="AC9" s="632"/>
      <c r="AD9" s="633">
        <v>2340</v>
      </c>
      <c r="AE9" s="633"/>
      <c r="AF9" s="633"/>
      <c r="AG9" s="633"/>
      <c r="AH9" s="633"/>
      <c r="AI9" s="633"/>
      <c r="AJ9" s="633"/>
      <c r="AK9" s="633"/>
      <c r="AL9" s="634">
        <v>0.1</v>
      </c>
      <c r="AM9" s="635"/>
      <c r="AN9" s="635"/>
      <c r="AO9" s="636"/>
      <c r="AP9" s="626" t="s">
        <v>244</v>
      </c>
      <c r="AQ9" s="627"/>
      <c r="AR9" s="627"/>
      <c r="AS9" s="627"/>
      <c r="AT9" s="627"/>
      <c r="AU9" s="627"/>
      <c r="AV9" s="627"/>
      <c r="AW9" s="627"/>
      <c r="AX9" s="627"/>
      <c r="AY9" s="627"/>
      <c r="AZ9" s="627"/>
      <c r="BA9" s="627"/>
      <c r="BB9" s="627"/>
      <c r="BC9" s="627"/>
      <c r="BD9" s="627"/>
      <c r="BE9" s="627"/>
      <c r="BF9" s="628"/>
      <c r="BG9" s="629">
        <v>140581</v>
      </c>
      <c r="BH9" s="630"/>
      <c r="BI9" s="630"/>
      <c r="BJ9" s="630"/>
      <c r="BK9" s="630"/>
      <c r="BL9" s="630"/>
      <c r="BM9" s="630"/>
      <c r="BN9" s="631"/>
      <c r="BO9" s="632">
        <v>23.9</v>
      </c>
      <c r="BP9" s="632"/>
      <c r="BQ9" s="632"/>
      <c r="BR9" s="632"/>
      <c r="BS9" s="633" t="s">
        <v>133</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281822</v>
      </c>
      <c r="CS9" s="630"/>
      <c r="CT9" s="630"/>
      <c r="CU9" s="630"/>
      <c r="CV9" s="630"/>
      <c r="CW9" s="630"/>
      <c r="CX9" s="630"/>
      <c r="CY9" s="631"/>
      <c r="CZ9" s="632">
        <v>4.9000000000000004</v>
      </c>
      <c r="DA9" s="632"/>
      <c r="DB9" s="632"/>
      <c r="DC9" s="632"/>
      <c r="DD9" s="638" t="s">
        <v>133</v>
      </c>
      <c r="DE9" s="630"/>
      <c r="DF9" s="630"/>
      <c r="DG9" s="630"/>
      <c r="DH9" s="630"/>
      <c r="DI9" s="630"/>
      <c r="DJ9" s="630"/>
      <c r="DK9" s="630"/>
      <c r="DL9" s="630"/>
      <c r="DM9" s="630"/>
      <c r="DN9" s="630"/>
      <c r="DO9" s="630"/>
      <c r="DP9" s="631"/>
      <c r="DQ9" s="638">
        <v>216344</v>
      </c>
      <c r="DR9" s="630"/>
      <c r="DS9" s="630"/>
      <c r="DT9" s="630"/>
      <c r="DU9" s="630"/>
      <c r="DV9" s="630"/>
      <c r="DW9" s="630"/>
      <c r="DX9" s="630"/>
      <c r="DY9" s="630"/>
      <c r="DZ9" s="630"/>
      <c r="EA9" s="630"/>
      <c r="EB9" s="630"/>
      <c r="EC9" s="639"/>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247</v>
      </c>
      <c r="S10" s="630"/>
      <c r="T10" s="630"/>
      <c r="U10" s="630"/>
      <c r="V10" s="630"/>
      <c r="W10" s="630"/>
      <c r="X10" s="630"/>
      <c r="Y10" s="631"/>
      <c r="Z10" s="632" t="s">
        <v>133</v>
      </c>
      <c r="AA10" s="632"/>
      <c r="AB10" s="632"/>
      <c r="AC10" s="632"/>
      <c r="AD10" s="633" t="s">
        <v>133</v>
      </c>
      <c r="AE10" s="633"/>
      <c r="AF10" s="633"/>
      <c r="AG10" s="633"/>
      <c r="AH10" s="633"/>
      <c r="AI10" s="633"/>
      <c r="AJ10" s="633"/>
      <c r="AK10" s="633"/>
      <c r="AL10" s="634" t="s">
        <v>247</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9398</v>
      </c>
      <c r="BH10" s="630"/>
      <c r="BI10" s="630"/>
      <c r="BJ10" s="630"/>
      <c r="BK10" s="630"/>
      <c r="BL10" s="630"/>
      <c r="BM10" s="630"/>
      <c r="BN10" s="631"/>
      <c r="BO10" s="632">
        <v>1.6</v>
      </c>
      <c r="BP10" s="632"/>
      <c r="BQ10" s="632"/>
      <c r="BR10" s="632"/>
      <c r="BS10" s="633" t="s">
        <v>133</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725</v>
      </c>
      <c r="CS10" s="630"/>
      <c r="CT10" s="630"/>
      <c r="CU10" s="630"/>
      <c r="CV10" s="630"/>
      <c r="CW10" s="630"/>
      <c r="CX10" s="630"/>
      <c r="CY10" s="631"/>
      <c r="CZ10" s="632">
        <v>0</v>
      </c>
      <c r="DA10" s="632"/>
      <c r="DB10" s="632"/>
      <c r="DC10" s="632"/>
      <c r="DD10" s="638" t="s">
        <v>133</v>
      </c>
      <c r="DE10" s="630"/>
      <c r="DF10" s="630"/>
      <c r="DG10" s="630"/>
      <c r="DH10" s="630"/>
      <c r="DI10" s="630"/>
      <c r="DJ10" s="630"/>
      <c r="DK10" s="630"/>
      <c r="DL10" s="630"/>
      <c r="DM10" s="630"/>
      <c r="DN10" s="630"/>
      <c r="DO10" s="630"/>
      <c r="DP10" s="631"/>
      <c r="DQ10" s="638">
        <v>725</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96065</v>
      </c>
      <c r="S11" s="630"/>
      <c r="T11" s="630"/>
      <c r="U11" s="630"/>
      <c r="V11" s="630"/>
      <c r="W11" s="630"/>
      <c r="X11" s="630"/>
      <c r="Y11" s="631"/>
      <c r="Z11" s="634">
        <v>1.6</v>
      </c>
      <c r="AA11" s="635"/>
      <c r="AB11" s="635"/>
      <c r="AC11" s="647"/>
      <c r="AD11" s="638">
        <v>96065</v>
      </c>
      <c r="AE11" s="630"/>
      <c r="AF11" s="630"/>
      <c r="AG11" s="630"/>
      <c r="AH11" s="630"/>
      <c r="AI11" s="630"/>
      <c r="AJ11" s="630"/>
      <c r="AK11" s="631"/>
      <c r="AL11" s="634">
        <v>3.8</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13785</v>
      </c>
      <c r="BH11" s="630"/>
      <c r="BI11" s="630"/>
      <c r="BJ11" s="630"/>
      <c r="BK11" s="630"/>
      <c r="BL11" s="630"/>
      <c r="BM11" s="630"/>
      <c r="BN11" s="631"/>
      <c r="BO11" s="632">
        <v>2.2999999999999998</v>
      </c>
      <c r="BP11" s="632"/>
      <c r="BQ11" s="632"/>
      <c r="BR11" s="632"/>
      <c r="BS11" s="633">
        <v>3928</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216211</v>
      </c>
      <c r="CS11" s="630"/>
      <c r="CT11" s="630"/>
      <c r="CU11" s="630"/>
      <c r="CV11" s="630"/>
      <c r="CW11" s="630"/>
      <c r="CX11" s="630"/>
      <c r="CY11" s="631"/>
      <c r="CZ11" s="632">
        <v>3.8</v>
      </c>
      <c r="DA11" s="632"/>
      <c r="DB11" s="632"/>
      <c r="DC11" s="632"/>
      <c r="DD11" s="638">
        <v>55117</v>
      </c>
      <c r="DE11" s="630"/>
      <c r="DF11" s="630"/>
      <c r="DG11" s="630"/>
      <c r="DH11" s="630"/>
      <c r="DI11" s="630"/>
      <c r="DJ11" s="630"/>
      <c r="DK11" s="630"/>
      <c r="DL11" s="630"/>
      <c r="DM11" s="630"/>
      <c r="DN11" s="630"/>
      <c r="DO11" s="630"/>
      <c r="DP11" s="631"/>
      <c r="DQ11" s="638">
        <v>145436</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t="s">
        <v>133</v>
      </c>
      <c r="S12" s="630"/>
      <c r="T12" s="630"/>
      <c r="U12" s="630"/>
      <c r="V12" s="630"/>
      <c r="W12" s="630"/>
      <c r="X12" s="630"/>
      <c r="Y12" s="631"/>
      <c r="Z12" s="632" t="s">
        <v>133</v>
      </c>
      <c r="AA12" s="632"/>
      <c r="AB12" s="632"/>
      <c r="AC12" s="632"/>
      <c r="AD12" s="633" t="s">
        <v>133</v>
      </c>
      <c r="AE12" s="633"/>
      <c r="AF12" s="633"/>
      <c r="AG12" s="633"/>
      <c r="AH12" s="633"/>
      <c r="AI12" s="633"/>
      <c r="AJ12" s="633"/>
      <c r="AK12" s="633"/>
      <c r="AL12" s="634" t="s">
        <v>133</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382110</v>
      </c>
      <c r="BH12" s="630"/>
      <c r="BI12" s="630"/>
      <c r="BJ12" s="630"/>
      <c r="BK12" s="630"/>
      <c r="BL12" s="630"/>
      <c r="BM12" s="630"/>
      <c r="BN12" s="631"/>
      <c r="BO12" s="632">
        <v>64.900000000000006</v>
      </c>
      <c r="BP12" s="632"/>
      <c r="BQ12" s="632"/>
      <c r="BR12" s="632"/>
      <c r="BS12" s="633">
        <v>42945</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301498</v>
      </c>
      <c r="CS12" s="630"/>
      <c r="CT12" s="630"/>
      <c r="CU12" s="630"/>
      <c r="CV12" s="630"/>
      <c r="CW12" s="630"/>
      <c r="CX12" s="630"/>
      <c r="CY12" s="631"/>
      <c r="CZ12" s="632">
        <v>5.3</v>
      </c>
      <c r="DA12" s="632"/>
      <c r="DB12" s="632"/>
      <c r="DC12" s="632"/>
      <c r="DD12" s="638">
        <v>56432</v>
      </c>
      <c r="DE12" s="630"/>
      <c r="DF12" s="630"/>
      <c r="DG12" s="630"/>
      <c r="DH12" s="630"/>
      <c r="DI12" s="630"/>
      <c r="DJ12" s="630"/>
      <c r="DK12" s="630"/>
      <c r="DL12" s="630"/>
      <c r="DM12" s="630"/>
      <c r="DN12" s="630"/>
      <c r="DO12" s="630"/>
      <c r="DP12" s="631"/>
      <c r="DQ12" s="638">
        <v>201960</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133</v>
      </c>
      <c r="S13" s="630"/>
      <c r="T13" s="630"/>
      <c r="U13" s="630"/>
      <c r="V13" s="630"/>
      <c r="W13" s="630"/>
      <c r="X13" s="630"/>
      <c r="Y13" s="631"/>
      <c r="Z13" s="632" t="s">
        <v>133</v>
      </c>
      <c r="AA13" s="632"/>
      <c r="AB13" s="632"/>
      <c r="AC13" s="632"/>
      <c r="AD13" s="633" t="s">
        <v>247</v>
      </c>
      <c r="AE13" s="633"/>
      <c r="AF13" s="633"/>
      <c r="AG13" s="633"/>
      <c r="AH13" s="633"/>
      <c r="AI13" s="633"/>
      <c r="AJ13" s="633"/>
      <c r="AK13" s="633"/>
      <c r="AL13" s="634" t="s">
        <v>133</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343928</v>
      </c>
      <c r="BH13" s="630"/>
      <c r="BI13" s="630"/>
      <c r="BJ13" s="630"/>
      <c r="BK13" s="630"/>
      <c r="BL13" s="630"/>
      <c r="BM13" s="630"/>
      <c r="BN13" s="631"/>
      <c r="BO13" s="632">
        <v>58.4</v>
      </c>
      <c r="BP13" s="632"/>
      <c r="BQ13" s="632"/>
      <c r="BR13" s="632"/>
      <c r="BS13" s="633">
        <v>42945</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523706</v>
      </c>
      <c r="CS13" s="630"/>
      <c r="CT13" s="630"/>
      <c r="CU13" s="630"/>
      <c r="CV13" s="630"/>
      <c r="CW13" s="630"/>
      <c r="CX13" s="630"/>
      <c r="CY13" s="631"/>
      <c r="CZ13" s="632">
        <v>9.1999999999999993</v>
      </c>
      <c r="DA13" s="632"/>
      <c r="DB13" s="632"/>
      <c r="DC13" s="632"/>
      <c r="DD13" s="638">
        <v>357360</v>
      </c>
      <c r="DE13" s="630"/>
      <c r="DF13" s="630"/>
      <c r="DG13" s="630"/>
      <c r="DH13" s="630"/>
      <c r="DI13" s="630"/>
      <c r="DJ13" s="630"/>
      <c r="DK13" s="630"/>
      <c r="DL13" s="630"/>
      <c r="DM13" s="630"/>
      <c r="DN13" s="630"/>
      <c r="DO13" s="630"/>
      <c r="DP13" s="631"/>
      <c r="DQ13" s="638">
        <v>181274</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247</v>
      </c>
      <c r="S14" s="630"/>
      <c r="T14" s="630"/>
      <c r="U14" s="630"/>
      <c r="V14" s="630"/>
      <c r="W14" s="630"/>
      <c r="X14" s="630"/>
      <c r="Y14" s="631"/>
      <c r="Z14" s="632" t="s">
        <v>133</v>
      </c>
      <c r="AA14" s="632"/>
      <c r="AB14" s="632"/>
      <c r="AC14" s="632"/>
      <c r="AD14" s="633" t="s">
        <v>133</v>
      </c>
      <c r="AE14" s="633"/>
      <c r="AF14" s="633"/>
      <c r="AG14" s="633"/>
      <c r="AH14" s="633"/>
      <c r="AI14" s="633"/>
      <c r="AJ14" s="633"/>
      <c r="AK14" s="633"/>
      <c r="AL14" s="634" t="s">
        <v>133</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13134</v>
      </c>
      <c r="BH14" s="630"/>
      <c r="BI14" s="630"/>
      <c r="BJ14" s="630"/>
      <c r="BK14" s="630"/>
      <c r="BL14" s="630"/>
      <c r="BM14" s="630"/>
      <c r="BN14" s="631"/>
      <c r="BO14" s="632">
        <v>2.2000000000000002</v>
      </c>
      <c r="BP14" s="632"/>
      <c r="BQ14" s="632"/>
      <c r="BR14" s="632"/>
      <c r="BS14" s="633" t="s">
        <v>247</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184332</v>
      </c>
      <c r="CS14" s="630"/>
      <c r="CT14" s="630"/>
      <c r="CU14" s="630"/>
      <c r="CV14" s="630"/>
      <c r="CW14" s="630"/>
      <c r="CX14" s="630"/>
      <c r="CY14" s="631"/>
      <c r="CZ14" s="632">
        <v>3.2</v>
      </c>
      <c r="DA14" s="632"/>
      <c r="DB14" s="632"/>
      <c r="DC14" s="632"/>
      <c r="DD14" s="638">
        <v>62763</v>
      </c>
      <c r="DE14" s="630"/>
      <c r="DF14" s="630"/>
      <c r="DG14" s="630"/>
      <c r="DH14" s="630"/>
      <c r="DI14" s="630"/>
      <c r="DJ14" s="630"/>
      <c r="DK14" s="630"/>
      <c r="DL14" s="630"/>
      <c r="DM14" s="630"/>
      <c r="DN14" s="630"/>
      <c r="DO14" s="630"/>
      <c r="DP14" s="631"/>
      <c r="DQ14" s="638">
        <v>183323</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133</v>
      </c>
      <c r="S15" s="630"/>
      <c r="T15" s="630"/>
      <c r="U15" s="630"/>
      <c r="V15" s="630"/>
      <c r="W15" s="630"/>
      <c r="X15" s="630"/>
      <c r="Y15" s="631"/>
      <c r="Z15" s="632" t="s">
        <v>133</v>
      </c>
      <c r="AA15" s="632"/>
      <c r="AB15" s="632"/>
      <c r="AC15" s="632"/>
      <c r="AD15" s="633" t="s">
        <v>133</v>
      </c>
      <c r="AE15" s="633"/>
      <c r="AF15" s="633"/>
      <c r="AG15" s="633"/>
      <c r="AH15" s="633"/>
      <c r="AI15" s="633"/>
      <c r="AJ15" s="633"/>
      <c r="AK15" s="633"/>
      <c r="AL15" s="634" t="s">
        <v>133</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21859</v>
      </c>
      <c r="BH15" s="630"/>
      <c r="BI15" s="630"/>
      <c r="BJ15" s="630"/>
      <c r="BK15" s="630"/>
      <c r="BL15" s="630"/>
      <c r="BM15" s="630"/>
      <c r="BN15" s="631"/>
      <c r="BO15" s="632">
        <v>3.7</v>
      </c>
      <c r="BP15" s="632"/>
      <c r="BQ15" s="632"/>
      <c r="BR15" s="632"/>
      <c r="BS15" s="633" t="s">
        <v>133</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300128</v>
      </c>
      <c r="CS15" s="630"/>
      <c r="CT15" s="630"/>
      <c r="CU15" s="630"/>
      <c r="CV15" s="630"/>
      <c r="CW15" s="630"/>
      <c r="CX15" s="630"/>
      <c r="CY15" s="631"/>
      <c r="CZ15" s="632">
        <v>5.3</v>
      </c>
      <c r="DA15" s="632"/>
      <c r="DB15" s="632"/>
      <c r="DC15" s="632"/>
      <c r="DD15" s="638">
        <v>48849</v>
      </c>
      <c r="DE15" s="630"/>
      <c r="DF15" s="630"/>
      <c r="DG15" s="630"/>
      <c r="DH15" s="630"/>
      <c r="DI15" s="630"/>
      <c r="DJ15" s="630"/>
      <c r="DK15" s="630"/>
      <c r="DL15" s="630"/>
      <c r="DM15" s="630"/>
      <c r="DN15" s="630"/>
      <c r="DO15" s="630"/>
      <c r="DP15" s="631"/>
      <c r="DQ15" s="638">
        <v>274138</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2028</v>
      </c>
      <c r="S16" s="630"/>
      <c r="T16" s="630"/>
      <c r="U16" s="630"/>
      <c r="V16" s="630"/>
      <c r="W16" s="630"/>
      <c r="X16" s="630"/>
      <c r="Y16" s="631"/>
      <c r="Z16" s="632">
        <v>0</v>
      </c>
      <c r="AA16" s="632"/>
      <c r="AB16" s="632"/>
      <c r="AC16" s="632"/>
      <c r="AD16" s="633">
        <v>2028</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133</v>
      </c>
      <c r="BH16" s="630"/>
      <c r="BI16" s="630"/>
      <c r="BJ16" s="630"/>
      <c r="BK16" s="630"/>
      <c r="BL16" s="630"/>
      <c r="BM16" s="630"/>
      <c r="BN16" s="631"/>
      <c r="BO16" s="632" t="s">
        <v>133</v>
      </c>
      <c r="BP16" s="632"/>
      <c r="BQ16" s="632"/>
      <c r="BR16" s="632"/>
      <c r="BS16" s="633" t="s">
        <v>133</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105446</v>
      </c>
      <c r="CS16" s="630"/>
      <c r="CT16" s="630"/>
      <c r="CU16" s="630"/>
      <c r="CV16" s="630"/>
      <c r="CW16" s="630"/>
      <c r="CX16" s="630"/>
      <c r="CY16" s="631"/>
      <c r="CZ16" s="632">
        <v>1.8</v>
      </c>
      <c r="DA16" s="632"/>
      <c r="DB16" s="632"/>
      <c r="DC16" s="632"/>
      <c r="DD16" s="638" t="s">
        <v>133</v>
      </c>
      <c r="DE16" s="630"/>
      <c r="DF16" s="630"/>
      <c r="DG16" s="630"/>
      <c r="DH16" s="630"/>
      <c r="DI16" s="630"/>
      <c r="DJ16" s="630"/>
      <c r="DK16" s="630"/>
      <c r="DL16" s="630"/>
      <c r="DM16" s="630"/>
      <c r="DN16" s="630"/>
      <c r="DO16" s="630"/>
      <c r="DP16" s="631"/>
      <c r="DQ16" s="638">
        <v>57245</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4992</v>
      </c>
      <c r="S17" s="630"/>
      <c r="T17" s="630"/>
      <c r="U17" s="630"/>
      <c r="V17" s="630"/>
      <c r="W17" s="630"/>
      <c r="X17" s="630"/>
      <c r="Y17" s="631"/>
      <c r="Z17" s="632">
        <v>0.1</v>
      </c>
      <c r="AA17" s="632"/>
      <c r="AB17" s="632"/>
      <c r="AC17" s="632"/>
      <c r="AD17" s="633">
        <v>4992</v>
      </c>
      <c r="AE17" s="633"/>
      <c r="AF17" s="633"/>
      <c r="AG17" s="633"/>
      <c r="AH17" s="633"/>
      <c r="AI17" s="633"/>
      <c r="AJ17" s="633"/>
      <c r="AK17" s="633"/>
      <c r="AL17" s="634">
        <v>0.2</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133</v>
      </c>
      <c r="BH17" s="630"/>
      <c r="BI17" s="630"/>
      <c r="BJ17" s="630"/>
      <c r="BK17" s="630"/>
      <c r="BL17" s="630"/>
      <c r="BM17" s="630"/>
      <c r="BN17" s="631"/>
      <c r="BO17" s="632" t="s">
        <v>247</v>
      </c>
      <c r="BP17" s="632"/>
      <c r="BQ17" s="632"/>
      <c r="BR17" s="632"/>
      <c r="BS17" s="633" t="s">
        <v>133</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504407</v>
      </c>
      <c r="CS17" s="630"/>
      <c r="CT17" s="630"/>
      <c r="CU17" s="630"/>
      <c r="CV17" s="630"/>
      <c r="CW17" s="630"/>
      <c r="CX17" s="630"/>
      <c r="CY17" s="631"/>
      <c r="CZ17" s="632">
        <v>8.8000000000000007</v>
      </c>
      <c r="DA17" s="632"/>
      <c r="DB17" s="632"/>
      <c r="DC17" s="632"/>
      <c r="DD17" s="638" t="s">
        <v>247</v>
      </c>
      <c r="DE17" s="630"/>
      <c r="DF17" s="630"/>
      <c r="DG17" s="630"/>
      <c r="DH17" s="630"/>
      <c r="DI17" s="630"/>
      <c r="DJ17" s="630"/>
      <c r="DK17" s="630"/>
      <c r="DL17" s="630"/>
      <c r="DM17" s="630"/>
      <c r="DN17" s="630"/>
      <c r="DO17" s="630"/>
      <c r="DP17" s="631"/>
      <c r="DQ17" s="638">
        <v>499817</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10797</v>
      </c>
      <c r="S18" s="630"/>
      <c r="T18" s="630"/>
      <c r="U18" s="630"/>
      <c r="V18" s="630"/>
      <c r="W18" s="630"/>
      <c r="X18" s="630"/>
      <c r="Y18" s="631"/>
      <c r="Z18" s="632">
        <v>0.2</v>
      </c>
      <c r="AA18" s="632"/>
      <c r="AB18" s="632"/>
      <c r="AC18" s="632"/>
      <c r="AD18" s="633">
        <v>10797</v>
      </c>
      <c r="AE18" s="633"/>
      <c r="AF18" s="633"/>
      <c r="AG18" s="633"/>
      <c r="AH18" s="633"/>
      <c r="AI18" s="633"/>
      <c r="AJ18" s="633"/>
      <c r="AK18" s="633"/>
      <c r="AL18" s="634">
        <v>0.4</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133</v>
      </c>
      <c r="BH18" s="630"/>
      <c r="BI18" s="630"/>
      <c r="BJ18" s="630"/>
      <c r="BK18" s="630"/>
      <c r="BL18" s="630"/>
      <c r="BM18" s="630"/>
      <c r="BN18" s="631"/>
      <c r="BO18" s="632" t="s">
        <v>247</v>
      </c>
      <c r="BP18" s="632"/>
      <c r="BQ18" s="632"/>
      <c r="BR18" s="632"/>
      <c r="BS18" s="633" t="s">
        <v>133</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247</v>
      </c>
      <c r="CS18" s="630"/>
      <c r="CT18" s="630"/>
      <c r="CU18" s="630"/>
      <c r="CV18" s="630"/>
      <c r="CW18" s="630"/>
      <c r="CX18" s="630"/>
      <c r="CY18" s="631"/>
      <c r="CZ18" s="632" t="s">
        <v>247</v>
      </c>
      <c r="DA18" s="632"/>
      <c r="DB18" s="632"/>
      <c r="DC18" s="632"/>
      <c r="DD18" s="638" t="s">
        <v>247</v>
      </c>
      <c r="DE18" s="630"/>
      <c r="DF18" s="630"/>
      <c r="DG18" s="630"/>
      <c r="DH18" s="630"/>
      <c r="DI18" s="630"/>
      <c r="DJ18" s="630"/>
      <c r="DK18" s="630"/>
      <c r="DL18" s="630"/>
      <c r="DM18" s="630"/>
      <c r="DN18" s="630"/>
      <c r="DO18" s="630"/>
      <c r="DP18" s="631"/>
      <c r="DQ18" s="638" t="s">
        <v>133</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1664</v>
      </c>
      <c r="S19" s="630"/>
      <c r="T19" s="630"/>
      <c r="U19" s="630"/>
      <c r="V19" s="630"/>
      <c r="W19" s="630"/>
      <c r="X19" s="630"/>
      <c r="Y19" s="631"/>
      <c r="Z19" s="632">
        <v>0</v>
      </c>
      <c r="AA19" s="632"/>
      <c r="AB19" s="632"/>
      <c r="AC19" s="632"/>
      <c r="AD19" s="633">
        <v>1664</v>
      </c>
      <c r="AE19" s="633"/>
      <c r="AF19" s="633"/>
      <c r="AG19" s="633"/>
      <c r="AH19" s="633"/>
      <c r="AI19" s="633"/>
      <c r="AJ19" s="633"/>
      <c r="AK19" s="633"/>
      <c r="AL19" s="634">
        <v>0.1</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1303</v>
      </c>
      <c r="BH19" s="630"/>
      <c r="BI19" s="630"/>
      <c r="BJ19" s="630"/>
      <c r="BK19" s="630"/>
      <c r="BL19" s="630"/>
      <c r="BM19" s="630"/>
      <c r="BN19" s="631"/>
      <c r="BO19" s="632">
        <v>0.2</v>
      </c>
      <c r="BP19" s="632"/>
      <c r="BQ19" s="632"/>
      <c r="BR19" s="632"/>
      <c r="BS19" s="633" t="s">
        <v>133</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133</v>
      </c>
      <c r="CS19" s="630"/>
      <c r="CT19" s="630"/>
      <c r="CU19" s="630"/>
      <c r="CV19" s="630"/>
      <c r="CW19" s="630"/>
      <c r="CX19" s="630"/>
      <c r="CY19" s="631"/>
      <c r="CZ19" s="632" t="s">
        <v>133</v>
      </c>
      <c r="DA19" s="632"/>
      <c r="DB19" s="632"/>
      <c r="DC19" s="632"/>
      <c r="DD19" s="638" t="s">
        <v>133</v>
      </c>
      <c r="DE19" s="630"/>
      <c r="DF19" s="630"/>
      <c r="DG19" s="630"/>
      <c r="DH19" s="630"/>
      <c r="DI19" s="630"/>
      <c r="DJ19" s="630"/>
      <c r="DK19" s="630"/>
      <c r="DL19" s="630"/>
      <c r="DM19" s="630"/>
      <c r="DN19" s="630"/>
      <c r="DO19" s="630"/>
      <c r="DP19" s="631"/>
      <c r="DQ19" s="638" t="s">
        <v>247</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592</v>
      </c>
      <c r="S20" s="630"/>
      <c r="T20" s="630"/>
      <c r="U20" s="630"/>
      <c r="V20" s="630"/>
      <c r="W20" s="630"/>
      <c r="X20" s="630"/>
      <c r="Y20" s="631"/>
      <c r="Z20" s="632">
        <v>0</v>
      </c>
      <c r="AA20" s="632"/>
      <c r="AB20" s="632"/>
      <c r="AC20" s="632"/>
      <c r="AD20" s="633">
        <v>592</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1303</v>
      </c>
      <c r="BH20" s="630"/>
      <c r="BI20" s="630"/>
      <c r="BJ20" s="630"/>
      <c r="BK20" s="630"/>
      <c r="BL20" s="630"/>
      <c r="BM20" s="630"/>
      <c r="BN20" s="631"/>
      <c r="BO20" s="632">
        <v>0.2</v>
      </c>
      <c r="BP20" s="632"/>
      <c r="BQ20" s="632"/>
      <c r="BR20" s="632"/>
      <c r="BS20" s="633" t="s">
        <v>247</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5712603</v>
      </c>
      <c r="CS20" s="630"/>
      <c r="CT20" s="630"/>
      <c r="CU20" s="630"/>
      <c r="CV20" s="630"/>
      <c r="CW20" s="630"/>
      <c r="CX20" s="630"/>
      <c r="CY20" s="631"/>
      <c r="CZ20" s="632">
        <v>100</v>
      </c>
      <c r="DA20" s="632"/>
      <c r="DB20" s="632"/>
      <c r="DC20" s="632"/>
      <c r="DD20" s="638">
        <v>2236426</v>
      </c>
      <c r="DE20" s="630"/>
      <c r="DF20" s="630"/>
      <c r="DG20" s="630"/>
      <c r="DH20" s="630"/>
      <c r="DI20" s="630"/>
      <c r="DJ20" s="630"/>
      <c r="DK20" s="630"/>
      <c r="DL20" s="630"/>
      <c r="DM20" s="630"/>
      <c r="DN20" s="630"/>
      <c r="DO20" s="630"/>
      <c r="DP20" s="631"/>
      <c r="DQ20" s="638">
        <v>3077937</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261</v>
      </c>
      <c r="S21" s="630"/>
      <c r="T21" s="630"/>
      <c r="U21" s="630"/>
      <c r="V21" s="630"/>
      <c r="W21" s="630"/>
      <c r="X21" s="630"/>
      <c r="Y21" s="631"/>
      <c r="Z21" s="632">
        <v>0</v>
      </c>
      <c r="AA21" s="632"/>
      <c r="AB21" s="632"/>
      <c r="AC21" s="632"/>
      <c r="AD21" s="633">
        <v>261</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1303</v>
      </c>
      <c r="BH21" s="630"/>
      <c r="BI21" s="630"/>
      <c r="BJ21" s="630"/>
      <c r="BK21" s="630"/>
      <c r="BL21" s="630"/>
      <c r="BM21" s="630"/>
      <c r="BN21" s="631"/>
      <c r="BO21" s="632">
        <v>0.2</v>
      </c>
      <c r="BP21" s="632"/>
      <c r="BQ21" s="632"/>
      <c r="BR21" s="632"/>
      <c r="BS21" s="633" t="s">
        <v>133</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282</v>
      </c>
      <c r="C22" s="655"/>
      <c r="D22" s="655"/>
      <c r="E22" s="655"/>
      <c r="F22" s="655"/>
      <c r="G22" s="655"/>
      <c r="H22" s="655"/>
      <c r="I22" s="655"/>
      <c r="J22" s="655"/>
      <c r="K22" s="655"/>
      <c r="L22" s="655"/>
      <c r="M22" s="655"/>
      <c r="N22" s="655"/>
      <c r="O22" s="655"/>
      <c r="P22" s="655"/>
      <c r="Q22" s="656"/>
      <c r="R22" s="629">
        <v>8280</v>
      </c>
      <c r="S22" s="630"/>
      <c r="T22" s="630"/>
      <c r="U22" s="630"/>
      <c r="V22" s="630"/>
      <c r="W22" s="630"/>
      <c r="X22" s="630"/>
      <c r="Y22" s="631"/>
      <c r="Z22" s="632">
        <v>0.1</v>
      </c>
      <c r="AA22" s="632"/>
      <c r="AB22" s="632"/>
      <c r="AC22" s="632"/>
      <c r="AD22" s="633" t="s">
        <v>247</v>
      </c>
      <c r="AE22" s="633"/>
      <c r="AF22" s="633"/>
      <c r="AG22" s="633"/>
      <c r="AH22" s="633"/>
      <c r="AI22" s="633"/>
      <c r="AJ22" s="633"/>
      <c r="AK22" s="633"/>
      <c r="AL22" s="634" t="s">
        <v>133</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133</v>
      </c>
      <c r="BH22" s="630"/>
      <c r="BI22" s="630"/>
      <c r="BJ22" s="630"/>
      <c r="BK22" s="630"/>
      <c r="BL22" s="630"/>
      <c r="BM22" s="630"/>
      <c r="BN22" s="631"/>
      <c r="BO22" s="632" t="s">
        <v>133</v>
      </c>
      <c r="BP22" s="632"/>
      <c r="BQ22" s="632"/>
      <c r="BR22" s="632"/>
      <c r="BS22" s="633" t="s">
        <v>247</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1902396</v>
      </c>
      <c r="S23" s="630"/>
      <c r="T23" s="630"/>
      <c r="U23" s="630"/>
      <c r="V23" s="630"/>
      <c r="W23" s="630"/>
      <c r="X23" s="630"/>
      <c r="Y23" s="631"/>
      <c r="Z23" s="632">
        <v>32.200000000000003</v>
      </c>
      <c r="AA23" s="632"/>
      <c r="AB23" s="632"/>
      <c r="AC23" s="632"/>
      <c r="AD23" s="633">
        <v>1747263</v>
      </c>
      <c r="AE23" s="633"/>
      <c r="AF23" s="633"/>
      <c r="AG23" s="633"/>
      <c r="AH23" s="633"/>
      <c r="AI23" s="633"/>
      <c r="AJ23" s="633"/>
      <c r="AK23" s="633"/>
      <c r="AL23" s="634">
        <v>69.8</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247</v>
      </c>
      <c r="BH23" s="630"/>
      <c r="BI23" s="630"/>
      <c r="BJ23" s="630"/>
      <c r="BK23" s="630"/>
      <c r="BL23" s="630"/>
      <c r="BM23" s="630"/>
      <c r="BN23" s="631"/>
      <c r="BO23" s="632" t="s">
        <v>133</v>
      </c>
      <c r="BP23" s="632"/>
      <c r="BQ23" s="632"/>
      <c r="BR23" s="632"/>
      <c r="BS23" s="633" t="s">
        <v>133</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3" t="s">
        <v>290</v>
      </c>
      <c r="DM23" s="664"/>
      <c r="DN23" s="664"/>
      <c r="DO23" s="664"/>
      <c r="DP23" s="664"/>
      <c r="DQ23" s="664"/>
      <c r="DR23" s="664"/>
      <c r="DS23" s="664"/>
      <c r="DT23" s="664"/>
      <c r="DU23" s="664"/>
      <c r="DV23" s="665"/>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1747263</v>
      </c>
      <c r="S24" s="630"/>
      <c r="T24" s="630"/>
      <c r="U24" s="630"/>
      <c r="V24" s="630"/>
      <c r="W24" s="630"/>
      <c r="X24" s="630"/>
      <c r="Y24" s="631"/>
      <c r="Z24" s="632">
        <v>29.6</v>
      </c>
      <c r="AA24" s="632"/>
      <c r="AB24" s="632"/>
      <c r="AC24" s="632"/>
      <c r="AD24" s="633">
        <v>1747263</v>
      </c>
      <c r="AE24" s="633"/>
      <c r="AF24" s="633"/>
      <c r="AG24" s="633"/>
      <c r="AH24" s="633"/>
      <c r="AI24" s="633"/>
      <c r="AJ24" s="633"/>
      <c r="AK24" s="633"/>
      <c r="AL24" s="634">
        <v>69.8</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133</v>
      </c>
      <c r="BH24" s="630"/>
      <c r="BI24" s="630"/>
      <c r="BJ24" s="630"/>
      <c r="BK24" s="630"/>
      <c r="BL24" s="630"/>
      <c r="BM24" s="630"/>
      <c r="BN24" s="631"/>
      <c r="BO24" s="632" t="s">
        <v>133</v>
      </c>
      <c r="BP24" s="632"/>
      <c r="BQ24" s="632"/>
      <c r="BR24" s="632"/>
      <c r="BS24" s="633" t="s">
        <v>133</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1371581</v>
      </c>
      <c r="CS24" s="619"/>
      <c r="CT24" s="619"/>
      <c r="CU24" s="619"/>
      <c r="CV24" s="619"/>
      <c r="CW24" s="619"/>
      <c r="CX24" s="619"/>
      <c r="CY24" s="620"/>
      <c r="CZ24" s="623">
        <v>24</v>
      </c>
      <c r="DA24" s="624"/>
      <c r="DB24" s="624"/>
      <c r="DC24" s="643"/>
      <c r="DD24" s="666">
        <v>1131108</v>
      </c>
      <c r="DE24" s="619"/>
      <c r="DF24" s="619"/>
      <c r="DG24" s="619"/>
      <c r="DH24" s="619"/>
      <c r="DI24" s="619"/>
      <c r="DJ24" s="619"/>
      <c r="DK24" s="620"/>
      <c r="DL24" s="666">
        <v>1089797</v>
      </c>
      <c r="DM24" s="619"/>
      <c r="DN24" s="619"/>
      <c r="DO24" s="619"/>
      <c r="DP24" s="619"/>
      <c r="DQ24" s="619"/>
      <c r="DR24" s="619"/>
      <c r="DS24" s="619"/>
      <c r="DT24" s="619"/>
      <c r="DU24" s="619"/>
      <c r="DV24" s="620"/>
      <c r="DW24" s="623">
        <v>42</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155126</v>
      </c>
      <c r="S25" s="630"/>
      <c r="T25" s="630"/>
      <c r="U25" s="630"/>
      <c r="V25" s="630"/>
      <c r="W25" s="630"/>
      <c r="X25" s="630"/>
      <c r="Y25" s="631"/>
      <c r="Z25" s="632">
        <v>2.6</v>
      </c>
      <c r="AA25" s="632"/>
      <c r="AB25" s="632"/>
      <c r="AC25" s="632"/>
      <c r="AD25" s="633" t="s">
        <v>133</v>
      </c>
      <c r="AE25" s="633"/>
      <c r="AF25" s="633"/>
      <c r="AG25" s="633"/>
      <c r="AH25" s="633"/>
      <c r="AI25" s="633"/>
      <c r="AJ25" s="633"/>
      <c r="AK25" s="633"/>
      <c r="AL25" s="634" t="s">
        <v>133</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247</v>
      </c>
      <c r="BH25" s="630"/>
      <c r="BI25" s="630"/>
      <c r="BJ25" s="630"/>
      <c r="BK25" s="630"/>
      <c r="BL25" s="630"/>
      <c r="BM25" s="630"/>
      <c r="BN25" s="631"/>
      <c r="BO25" s="632" t="s">
        <v>133</v>
      </c>
      <c r="BP25" s="632"/>
      <c r="BQ25" s="632"/>
      <c r="BR25" s="632"/>
      <c r="BS25" s="633" t="s">
        <v>133</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612833</v>
      </c>
      <c r="CS25" s="667"/>
      <c r="CT25" s="667"/>
      <c r="CU25" s="667"/>
      <c r="CV25" s="667"/>
      <c r="CW25" s="667"/>
      <c r="CX25" s="667"/>
      <c r="CY25" s="668"/>
      <c r="CZ25" s="634">
        <v>10.7</v>
      </c>
      <c r="DA25" s="669"/>
      <c r="DB25" s="669"/>
      <c r="DC25" s="672"/>
      <c r="DD25" s="638">
        <v>558918</v>
      </c>
      <c r="DE25" s="667"/>
      <c r="DF25" s="667"/>
      <c r="DG25" s="667"/>
      <c r="DH25" s="667"/>
      <c r="DI25" s="667"/>
      <c r="DJ25" s="667"/>
      <c r="DK25" s="668"/>
      <c r="DL25" s="638">
        <v>521929</v>
      </c>
      <c r="DM25" s="667"/>
      <c r="DN25" s="667"/>
      <c r="DO25" s="667"/>
      <c r="DP25" s="667"/>
      <c r="DQ25" s="667"/>
      <c r="DR25" s="667"/>
      <c r="DS25" s="667"/>
      <c r="DT25" s="667"/>
      <c r="DU25" s="667"/>
      <c r="DV25" s="668"/>
      <c r="DW25" s="634">
        <v>20.100000000000001</v>
      </c>
      <c r="DX25" s="669"/>
      <c r="DY25" s="669"/>
      <c r="DZ25" s="669"/>
      <c r="EA25" s="669"/>
      <c r="EB25" s="669"/>
      <c r="EC25" s="670"/>
    </row>
    <row r="26" spans="2:133" ht="11.25" customHeight="1" x14ac:dyDescent="0.15">
      <c r="B26" s="626" t="s">
        <v>298</v>
      </c>
      <c r="C26" s="627"/>
      <c r="D26" s="627"/>
      <c r="E26" s="627"/>
      <c r="F26" s="627"/>
      <c r="G26" s="627"/>
      <c r="H26" s="627"/>
      <c r="I26" s="627"/>
      <c r="J26" s="627"/>
      <c r="K26" s="627"/>
      <c r="L26" s="627"/>
      <c r="M26" s="627"/>
      <c r="N26" s="627"/>
      <c r="O26" s="627"/>
      <c r="P26" s="627"/>
      <c r="Q26" s="628"/>
      <c r="R26" s="629">
        <v>7</v>
      </c>
      <c r="S26" s="630"/>
      <c r="T26" s="630"/>
      <c r="U26" s="630"/>
      <c r="V26" s="630"/>
      <c r="W26" s="630"/>
      <c r="X26" s="630"/>
      <c r="Y26" s="631"/>
      <c r="Z26" s="632">
        <v>0</v>
      </c>
      <c r="AA26" s="632"/>
      <c r="AB26" s="632"/>
      <c r="AC26" s="632"/>
      <c r="AD26" s="633" t="s">
        <v>133</v>
      </c>
      <c r="AE26" s="633"/>
      <c r="AF26" s="633"/>
      <c r="AG26" s="633"/>
      <c r="AH26" s="633"/>
      <c r="AI26" s="633"/>
      <c r="AJ26" s="633"/>
      <c r="AK26" s="633"/>
      <c r="AL26" s="634" t="s">
        <v>133</v>
      </c>
      <c r="AM26" s="635"/>
      <c r="AN26" s="635"/>
      <c r="AO26" s="636"/>
      <c r="AP26" s="648" t="s">
        <v>299</v>
      </c>
      <c r="AQ26" s="671"/>
      <c r="AR26" s="671"/>
      <c r="AS26" s="671"/>
      <c r="AT26" s="671"/>
      <c r="AU26" s="671"/>
      <c r="AV26" s="671"/>
      <c r="AW26" s="671"/>
      <c r="AX26" s="671"/>
      <c r="AY26" s="671"/>
      <c r="AZ26" s="671"/>
      <c r="BA26" s="671"/>
      <c r="BB26" s="671"/>
      <c r="BC26" s="671"/>
      <c r="BD26" s="671"/>
      <c r="BE26" s="671"/>
      <c r="BF26" s="650"/>
      <c r="BG26" s="629" t="s">
        <v>247</v>
      </c>
      <c r="BH26" s="630"/>
      <c r="BI26" s="630"/>
      <c r="BJ26" s="630"/>
      <c r="BK26" s="630"/>
      <c r="BL26" s="630"/>
      <c r="BM26" s="630"/>
      <c r="BN26" s="631"/>
      <c r="BO26" s="632" t="s">
        <v>247</v>
      </c>
      <c r="BP26" s="632"/>
      <c r="BQ26" s="632"/>
      <c r="BR26" s="632"/>
      <c r="BS26" s="633" t="s">
        <v>133</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303302</v>
      </c>
      <c r="CS26" s="630"/>
      <c r="CT26" s="630"/>
      <c r="CU26" s="630"/>
      <c r="CV26" s="630"/>
      <c r="CW26" s="630"/>
      <c r="CX26" s="630"/>
      <c r="CY26" s="631"/>
      <c r="CZ26" s="634">
        <v>5.3</v>
      </c>
      <c r="DA26" s="669"/>
      <c r="DB26" s="669"/>
      <c r="DC26" s="672"/>
      <c r="DD26" s="638">
        <v>257218</v>
      </c>
      <c r="DE26" s="630"/>
      <c r="DF26" s="630"/>
      <c r="DG26" s="630"/>
      <c r="DH26" s="630"/>
      <c r="DI26" s="630"/>
      <c r="DJ26" s="630"/>
      <c r="DK26" s="631"/>
      <c r="DL26" s="638" t="s">
        <v>133</v>
      </c>
      <c r="DM26" s="630"/>
      <c r="DN26" s="630"/>
      <c r="DO26" s="630"/>
      <c r="DP26" s="630"/>
      <c r="DQ26" s="630"/>
      <c r="DR26" s="630"/>
      <c r="DS26" s="630"/>
      <c r="DT26" s="630"/>
      <c r="DU26" s="630"/>
      <c r="DV26" s="631"/>
      <c r="DW26" s="634" t="s">
        <v>133</v>
      </c>
      <c r="DX26" s="669"/>
      <c r="DY26" s="669"/>
      <c r="DZ26" s="669"/>
      <c r="EA26" s="669"/>
      <c r="EB26" s="669"/>
      <c r="EC26" s="670"/>
    </row>
    <row r="27" spans="2:133" ht="11.25" customHeight="1" x14ac:dyDescent="0.15">
      <c r="B27" s="626" t="s">
        <v>301</v>
      </c>
      <c r="C27" s="627"/>
      <c r="D27" s="627"/>
      <c r="E27" s="627"/>
      <c r="F27" s="627"/>
      <c r="G27" s="627"/>
      <c r="H27" s="627"/>
      <c r="I27" s="627"/>
      <c r="J27" s="627"/>
      <c r="K27" s="627"/>
      <c r="L27" s="627"/>
      <c r="M27" s="627"/>
      <c r="N27" s="627"/>
      <c r="O27" s="627"/>
      <c r="P27" s="627"/>
      <c r="Q27" s="628"/>
      <c r="R27" s="629">
        <v>2647033</v>
      </c>
      <c r="S27" s="630"/>
      <c r="T27" s="630"/>
      <c r="U27" s="630"/>
      <c r="V27" s="630"/>
      <c r="W27" s="630"/>
      <c r="X27" s="630"/>
      <c r="Y27" s="631"/>
      <c r="Z27" s="632">
        <v>44.8</v>
      </c>
      <c r="AA27" s="632"/>
      <c r="AB27" s="632"/>
      <c r="AC27" s="632"/>
      <c r="AD27" s="633">
        <v>2491900</v>
      </c>
      <c r="AE27" s="633"/>
      <c r="AF27" s="633"/>
      <c r="AG27" s="633"/>
      <c r="AH27" s="633"/>
      <c r="AI27" s="633"/>
      <c r="AJ27" s="633"/>
      <c r="AK27" s="633"/>
      <c r="AL27" s="634">
        <v>99.6</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588772</v>
      </c>
      <c r="BH27" s="630"/>
      <c r="BI27" s="630"/>
      <c r="BJ27" s="630"/>
      <c r="BK27" s="630"/>
      <c r="BL27" s="630"/>
      <c r="BM27" s="630"/>
      <c r="BN27" s="631"/>
      <c r="BO27" s="632">
        <v>100</v>
      </c>
      <c r="BP27" s="632"/>
      <c r="BQ27" s="632"/>
      <c r="BR27" s="632"/>
      <c r="BS27" s="633">
        <v>46873</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254341</v>
      </c>
      <c r="CS27" s="667"/>
      <c r="CT27" s="667"/>
      <c r="CU27" s="667"/>
      <c r="CV27" s="667"/>
      <c r="CW27" s="667"/>
      <c r="CX27" s="667"/>
      <c r="CY27" s="668"/>
      <c r="CZ27" s="634">
        <v>4.5</v>
      </c>
      <c r="DA27" s="669"/>
      <c r="DB27" s="669"/>
      <c r="DC27" s="672"/>
      <c r="DD27" s="638">
        <v>72373</v>
      </c>
      <c r="DE27" s="667"/>
      <c r="DF27" s="667"/>
      <c r="DG27" s="667"/>
      <c r="DH27" s="667"/>
      <c r="DI27" s="667"/>
      <c r="DJ27" s="667"/>
      <c r="DK27" s="668"/>
      <c r="DL27" s="638">
        <v>68051</v>
      </c>
      <c r="DM27" s="667"/>
      <c r="DN27" s="667"/>
      <c r="DO27" s="667"/>
      <c r="DP27" s="667"/>
      <c r="DQ27" s="667"/>
      <c r="DR27" s="667"/>
      <c r="DS27" s="667"/>
      <c r="DT27" s="667"/>
      <c r="DU27" s="667"/>
      <c r="DV27" s="668"/>
      <c r="DW27" s="634">
        <v>2.6</v>
      </c>
      <c r="DX27" s="669"/>
      <c r="DY27" s="669"/>
      <c r="DZ27" s="669"/>
      <c r="EA27" s="669"/>
      <c r="EB27" s="669"/>
      <c r="EC27" s="670"/>
    </row>
    <row r="28" spans="2:133" ht="11.25" customHeight="1" x14ac:dyDescent="0.15">
      <c r="B28" s="626" t="s">
        <v>304</v>
      </c>
      <c r="C28" s="627"/>
      <c r="D28" s="627"/>
      <c r="E28" s="627"/>
      <c r="F28" s="627"/>
      <c r="G28" s="627"/>
      <c r="H28" s="627"/>
      <c r="I28" s="627"/>
      <c r="J28" s="627"/>
      <c r="K28" s="627"/>
      <c r="L28" s="627"/>
      <c r="M28" s="627"/>
      <c r="N28" s="627"/>
      <c r="O28" s="627"/>
      <c r="P28" s="627"/>
      <c r="Q28" s="628"/>
      <c r="R28" s="629">
        <v>502</v>
      </c>
      <c r="S28" s="630"/>
      <c r="T28" s="630"/>
      <c r="U28" s="630"/>
      <c r="V28" s="630"/>
      <c r="W28" s="630"/>
      <c r="X28" s="630"/>
      <c r="Y28" s="631"/>
      <c r="Z28" s="632">
        <v>0</v>
      </c>
      <c r="AA28" s="632"/>
      <c r="AB28" s="632"/>
      <c r="AC28" s="632"/>
      <c r="AD28" s="633">
        <v>502</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504407</v>
      </c>
      <c r="CS28" s="630"/>
      <c r="CT28" s="630"/>
      <c r="CU28" s="630"/>
      <c r="CV28" s="630"/>
      <c r="CW28" s="630"/>
      <c r="CX28" s="630"/>
      <c r="CY28" s="631"/>
      <c r="CZ28" s="634">
        <v>8.8000000000000007</v>
      </c>
      <c r="DA28" s="669"/>
      <c r="DB28" s="669"/>
      <c r="DC28" s="672"/>
      <c r="DD28" s="638">
        <v>499817</v>
      </c>
      <c r="DE28" s="630"/>
      <c r="DF28" s="630"/>
      <c r="DG28" s="630"/>
      <c r="DH28" s="630"/>
      <c r="DI28" s="630"/>
      <c r="DJ28" s="630"/>
      <c r="DK28" s="631"/>
      <c r="DL28" s="638">
        <v>499817</v>
      </c>
      <c r="DM28" s="630"/>
      <c r="DN28" s="630"/>
      <c r="DO28" s="630"/>
      <c r="DP28" s="630"/>
      <c r="DQ28" s="630"/>
      <c r="DR28" s="630"/>
      <c r="DS28" s="630"/>
      <c r="DT28" s="630"/>
      <c r="DU28" s="630"/>
      <c r="DV28" s="631"/>
      <c r="DW28" s="634">
        <v>19.3</v>
      </c>
      <c r="DX28" s="669"/>
      <c r="DY28" s="669"/>
      <c r="DZ28" s="669"/>
      <c r="EA28" s="669"/>
      <c r="EB28" s="669"/>
      <c r="EC28" s="670"/>
    </row>
    <row r="29" spans="2:133" ht="11.25" customHeight="1" x14ac:dyDescent="0.15">
      <c r="B29" s="626" t="s">
        <v>306</v>
      </c>
      <c r="C29" s="627"/>
      <c r="D29" s="627"/>
      <c r="E29" s="627"/>
      <c r="F29" s="627"/>
      <c r="G29" s="627"/>
      <c r="H29" s="627"/>
      <c r="I29" s="627"/>
      <c r="J29" s="627"/>
      <c r="K29" s="627"/>
      <c r="L29" s="627"/>
      <c r="M29" s="627"/>
      <c r="N29" s="627"/>
      <c r="O29" s="627"/>
      <c r="P29" s="627"/>
      <c r="Q29" s="628"/>
      <c r="R29" s="629">
        <v>16406</v>
      </c>
      <c r="S29" s="630"/>
      <c r="T29" s="630"/>
      <c r="U29" s="630"/>
      <c r="V29" s="630"/>
      <c r="W29" s="630"/>
      <c r="X29" s="630"/>
      <c r="Y29" s="631"/>
      <c r="Z29" s="632">
        <v>0.3</v>
      </c>
      <c r="AA29" s="632"/>
      <c r="AB29" s="632"/>
      <c r="AC29" s="632"/>
      <c r="AD29" s="633" t="s">
        <v>133</v>
      </c>
      <c r="AE29" s="633"/>
      <c r="AF29" s="633"/>
      <c r="AG29" s="633"/>
      <c r="AH29" s="633"/>
      <c r="AI29" s="633"/>
      <c r="AJ29" s="633"/>
      <c r="AK29" s="633"/>
      <c r="AL29" s="634" t="s">
        <v>133</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71</v>
      </c>
      <c r="CG29" s="645"/>
      <c r="CH29" s="645"/>
      <c r="CI29" s="645"/>
      <c r="CJ29" s="645"/>
      <c r="CK29" s="645"/>
      <c r="CL29" s="645"/>
      <c r="CM29" s="645"/>
      <c r="CN29" s="645"/>
      <c r="CO29" s="645"/>
      <c r="CP29" s="645"/>
      <c r="CQ29" s="646"/>
      <c r="CR29" s="629">
        <v>504407</v>
      </c>
      <c r="CS29" s="667"/>
      <c r="CT29" s="667"/>
      <c r="CU29" s="667"/>
      <c r="CV29" s="667"/>
      <c r="CW29" s="667"/>
      <c r="CX29" s="667"/>
      <c r="CY29" s="668"/>
      <c r="CZ29" s="634">
        <v>8.8000000000000007</v>
      </c>
      <c r="DA29" s="669"/>
      <c r="DB29" s="669"/>
      <c r="DC29" s="672"/>
      <c r="DD29" s="638">
        <v>499817</v>
      </c>
      <c r="DE29" s="667"/>
      <c r="DF29" s="667"/>
      <c r="DG29" s="667"/>
      <c r="DH29" s="667"/>
      <c r="DI29" s="667"/>
      <c r="DJ29" s="667"/>
      <c r="DK29" s="668"/>
      <c r="DL29" s="638">
        <v>499817</v>
      </c>
      <c r="DM29" s="667"/>
      <c r="DN29" s="667"/>
      <c r="DO29" s="667"/>
      <c r="DP29" s="667"/>
      <c r="DQ29" s="667"/>
      <c r="DR29" s="667"/>
      <c r="DS29" s="667"/>
      <c r="DT29" s="667"/>
      <c r="DU29" s="667"/>
      <c r="DV29" s="668"/>
      <c r="DW29" s="634">
        <v>19.3</v>
      </c>
      <c r="DX29" s="669"/>
      <c r="DY29" s="669"/>
      <c r="DZ29" s="669"/>
      <c r="EA29" s="669"/>
      <c r="EB29" s="669"/>
      <c r="EC29" s="670"/>
    </row>
    <row r="30" spans="2:133" ht="11.25" customHeight="1" x14ac:dyDescent="0.15">
      <c r="B30" s="626" t="s">
        <v>308</v>
      </c>
      <c r="C30" s="627"/>
      <c r="D30" s="627"/>
      <c r="E30" s="627"/>
      <c r="F30" s="627"/>
      <c r="G30" s="627"/>
      <c r="H30" s="627"/>
      <c r="I30" s="627"/>
      <c r="J30" s="627"/>
      <c r="K30" s="627"/>
      <c r="L30" s="627"/>
      <c r="M30" s="627"/>
      <c r="N30" s="627"/>
      <c r="O30" s="627"/>
      <c r="P30" s="627"/>
      <c r="Q30" s="628"/>
      <c r="R30" s="629">
        <v>46012</v>
      </c>
      <c r="S30" s="630"/>
      <c r="T30" s="630"/>
      <c r="U30" s="630"/>
      <c r="V30" s="630"/>
      <c r="W30" s="630"/>
      <c r="X30" s="630"/>
      <c r="Y30" s="631"/>
      <c r="Z30" s="632">
        <v>0.8</v>
      </c>
      <c r="AA30" s="632"/>
      <c r="AB30" s="632"/>
      <c r="AC30" s="632"/>
      <c r="AD30" s="633">
        <v>2842</v>
      </c>
      <c r="AE30" s="633"/>
      <c r="AF30" s="633"/>
      <c r="AG30" s="633"/>
      <c r="AH30" s="633"/>
      <c r="AI30" s="633"/>
      <c r="AJ30" s="633"/>
      <c r="AK30" s="633"/>
      <c r="AL30" s="634">
        <v>0.1</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492760</v>
      </c>
      <c r="CS30" s="630"/>
      <c r="CT30" s="630"/>
      <c r="CU30" s="630"/>
      <c r="CV30" s="630"/>
      <c r="CW30" s="630"/>
      <c r="CX30" s="630"/>
      <c r="CY30" s="631"/>
      <c r="CZ30" s="634">
        <v>8.6</v>
      </c>
      <c r="DA30" s="669"/>
      <c r="DB30" s="669"/>
      <c r="DC30" s="672"/>
      <c r="DD30" s="638">
        <v>488174</v>
      </c>
      <c r="DE30" s="630"/>
      <c r="DF30" s="630"/>
      <c r="DG30" s="630"/>
      <c r="DH30" s="630"/>
      <c r="DI30" s="630"/>
      <c r="DJ30" s="630"/>
      <c r="DK30" s="631"/>
      <c r="DL30" s="638">
        <v>488174</v>
      </c>
      <c r="DM30" s="630"/>
      <c r="DN30" s="630"/>
      <c r="DO30" s="630"/>
      <c r="DP30" s="630"/>
      <c r="DQ30" s="630"/>
      <c r="DR30" s="630"/>
      <c r="DS30" s="630"/>
      <c r="DT30" s="630"/>
      <c r="DU30" s="630"/>
      <c r="DV30" s="631"/>
      <c r="DW30" s="634">
        <v>18.8</v>
      </c>
      <c r="DX30" s="669"/>
      <c r="DY30" s="669"/>
      <c r="DZ30" s="669"/>
      <c r="EA30" s="669"/>
      <c r="EB30" s="669"/>
      <c r="EC30" s="670"/>
    </row>
    <row r="31" spans="2:133" ht="11.25" customHeight="1" x14ac:dyDescent="0.15">
      <c r="B31" s="626" t="s">
        <v>312</v>
      </c>
      <c r="C31" s="627"/>
      <c r="D31" s="627"/>
      <c r="E31" s="627"/>
      <c r="F31" s="627"/>
      <c r="G31" s="627"/>
      <c r="H31" s="627"/>
      <c r="I31" s="627"/>
      <c r="J31" s="627"/>
      <c r="K31" s="627"/>
      <c r="L31" s="627"/>
      <c r="M31" s="627"/>
      <c r="N31" s="627"/>
      <c r="O31" s="627"/>
      <c r="P31" s="627"/>
      <c r="Q31" s="628"/>
      <c r="R31" s="629">
        <v>2062</v>
      </c>
      <c r="S31" s="630"/>
      <c r="T31" s="630"/>
      <c r="U31" s="630"/>
      <c r="V31" s="630"/>
      <c r="W31" s="630"/>
      <c r="X31" s="630"/>
      <c r="Y31" s="631"/>
      <c r="Z31" s="632">
        <v>0</v>
      </c>
      <c r="AA31" s="632"/>
      <c r="AB31" s="632"/>
      <c r="AC31" s="632"/>
      <c r="AD31" s="633" t="s">
        <v>133</v>
      </c>
      <c r="AE31" s="633"/>
      <c r="AF31" s="633"/>
      <c r="AG31" s="633"/>
      <c r="AH31" s="633"/>
      <c r="AI31" s="633"/>
      <c r="AJ31" s="633"/>
      <c r="AK31" s="633"/>
      <c r="AL31" s="634" t="s">
        <v>133</v>
      </c>
      <c r="AM31" s="635"/>
      <c r="AN31" s="635"/>
      <c r="AO31" s="636"/>
      <c r="AP31" s="684" t="s">
        <v>313</v>
      </c>
      <c r="AQ31" s="685"/>
      <c r="AR31" s="685"/>
      <c r="AS31" s="685"/>
      <c r="AT31" s="690" t="s">
        <v>314</v>
      </c>
      <c r="AU31" s="217"/>
      <c r="AV31" s="217"/>
      <c r="AW31" s="217"/>
      <c r="AX31" s="615" t="s">
        <v>191</v>
      </c>
      <c r="AY31" s="616"/>
      <c r="AZ31" s="616"/>
      <c r="BA31" s="616"/>
      <c r="BB31" s="616"/>
      <c r="BC31" s="616"/>
      <c r="BD31" s="616"/>
      <c r="BE31" s="616"/>
      <c r="BF31" s="617"/>
      <c r="BG31" s="693">
        <v>99.8</v>
      </c>
      <c r="BH31" s="694"/>
      <c r="BI31" s="694"/>
      <c r="BJ31" s="694"/>
      <c r="BK31" s="694"/>
      <c r="BL31" s="694"/>
      <c r="BM31" s="624">
        <v>98.5</v>
      </c>
      <c r="BN31" s="694"/>
      <c r="BO31" s="694"/>
      <c r="BP31" s="694"/>
      <c r="BQ31" s="695"/>
      <c r="BR31" s="693">
        <v>99.7</v>
      </c>
      <c r="BS31" s="694"/>
      <c r="BT31" s="694"/>
      <c r="BU31" s="694"/>
      <c r="BV31" s="694"/>
      <c r="BW31" s="694"/>
      <c r="BX31" s="624">
        <v>98.4</v>
      </c>
      <c r="BY31" s="694"/>
      <c r="BZ31" s="694"/>
      <c r="CA31" s="694"/>
      <c r="CB31" s="695"/>
      <c r="CD31" s="680"/>
      <c r="CE31" s="681"/>
      <c r="CF31" s="644" t="s">
        <v>315</v>
      </c>
      <c r="CG31" s="645"/>
      <c r="CH31" s="645"/>
      <c r="CI31" s="645"/>
      <c r="CJ31" s="645"/>
      <c r="CK31" s="645"/>
      <c r="CL31" s="645"/>
      <c r="CM31" s="645"/>
      <c r="CN31" s="645"/>
      <c r="CO31" s="645"/>
      <c r="CP31" s="645"/>
      <c r="CQ31" s="646"/>
      <c r="CR31" s="629">
        <v>11647</v>
      </c>
      <c r="CS31" s="667"/>
      <c r="CT31" s="667"/>
      <c r="CU31" s="667"/>
      <c r="CV31" s="667"/>
      <c r="CW31" s="667"/>
      <c r="CX31" s="667"/>
      <c r="CY31" s="668"/>
      <c r="CZ31" s="634">
        <v>0.2</v>
      </c>
      <c r="DA31" s="669"/>
      <c r="DB31" s="669"/>
      <c r="DC31" s="672"/>
      <c r="DD31" s="638">
        <v>11643</v>
      </c>
      <c r="DE31" s="667"/>
      <c r="DF31" s="667"/>
      <c r="DG31" s="667"/>
      <c r="DH31" s="667"/>
      <c r="DI31" s="667"/>
      <c r="DJ31" s="667"/>
      <c r="DK31" s="668"/>
      <c r="DL31" s="638">
        <v>11643</v>
      </c>
      <c r="DM31" s="667"/>
      <c r="DN31" s="667"/>
      <c r="DO31" s="667"/>
      <c r="DP31" s="667"/>
      <c r="DQ31" s="667"/>
      <c r="DR31" s="667"/>
      <c r="DS31" s="667"/>
      <c r="DT31" s="667"/>
      <c r="DU31" s="667"/>
      <c r="DV31" s="668"/>
      <c r="DW31" s="634">
        <v>0.4</v>
      </c>
      <c r="DX31" s="669"/>
      <c r="DY31" s="669"/>
      <c r="DZ31" s="669"/>
      <c r="EA31" s="669"/>
      <c r="EB31" s="669"/>
      <c r="EC31" s="670"/>
    </row>
    <row r="32" spans="2:133" ht="11.25" customHeight="1" x14ac:dyDescent="0.15">
      <c r="B32" s="626" t="s">
        <v>316</v>
      </c>
      <c r="C32" s="627"/>
      <c r="D32" s="627"/>
      <c r="E32" s="627"/>
      <c r="F32" s="627"/>
      <c r="G32" s="627"/>
      <c r="H32" s="627"/>
      <c r="I32" s="627"/>
      <c r="J32" s="627"/>
      <c r="K32" s="627"/>
      <c r="L32" s="627"/>
      <c r="M32" s="627"/>
      <c r="N32" s="627"/>
      <c r="O32" s="627"/>
      <c r="P32" s="627"/>
      <c r="Q32" s="628"/>
      <c r="R32" s="629">
        <v>542089</v>
      </c>
      <c r="S32" s="630"/>
      <c r="T32" s="630"/>
      <c r="U32" s="630"/>
      <c r="V32" s="630"/>
      <c r="W32" s="630"/>
      <c r="X32" s="630"/>
      <c r="Y32" s="631"/>
      <c r="Z32" s="632">
        <v>9.1999999999999993</v>
      </c>
      <c r="AA32" s="632"/>
      <c r="AB32" s="632"/>
      <c r="AC32" s="632"/>
      <c r="AD32" s="633" t="s">
        <v>133</v>
      </c>
      <c r="AE32" s="633"/>
      <c r="AF32" s="633"/>
      <c r="AG32" s="633"/>
      <c r="AH32" s="633"/>
      <c r="AI32" s="633"/>
      <c r="AJ32" s="633"/>
      <c r="AK32" s="633"/>
      <c r="AL32" s="634" t="s">
        <v>247</v>
      </c>
      <c r="AM32" s="635"/>
      <c r="AN32" s="635"/>
      <c r="AO32" s="636"/>
      <c r="AP32" s="686"/>
      <c r="AQ32" s="687"/>
      <c r="AR32" s="687"/>
      <c r="AS32" s="687"/>
      <c r="AT32" s="691"/>
      <c r="AU32" s="216" t="s">
        <v>317</v>
      </c>
      <c r="AV32" s="216"/>
      <c r="AW32" s="216"/>
      <c r="AX32" s="626" t="s">
        <v>318</v>
      </c>
      <c r="AY32" s="627"/>
      <c r="AZ32" s="627"/>
      <c r="BA32" s="627"/>
      <c r="BB32" s="627"/>
      <c r="BC32" s="627"/>
      <c r="BD32" s="627"/>
      <c r="BE32" s="627"/>
      <c r="BF32" s="628"/>
      <c r="BG32" s="696">
        <v>99.9</v>
      </c>
      <c r="BH32" s="667"/>
      <c r="BI32" s="667"/>
      <c r="BJ32" s="667"/>
      <c r="BK32" s="667"/>
      <c r="BL32" s="667"/>
      <c r="BM32" s="635">
        <v>99.1</v>
      </c>
      <c r="BN32" s="697"/>
      <c r="BO32" s="697"/>
      <c r="BP32" s="697"/>
      <c r="BQ32" s="698"/>
      <c r="BR32" s="696">
        <v>99.8</v>
      </c>
      <c r="BS32" s="667"/>
      <c r="BT32" s="667"/>
      <c r="BU32" s="667"/>
      <c r="BV32" s="667"/>
      <c r="BW32" s="667"/>
      <c r="BX32" s="635">
        <v>98.8</v>
      </c>
      <c r="BY32" s="697"/>
      <c r="BZ32" s="697"/>
      <c r="CA32" s="697"/>
      <c r="CB32" s="698"/>
      <c r="CD32" s="682"/>
      <c r="CE32" s="683"/>
      <c r="CF32" s="644" t="s">
        <v>319</v>
      </c>
      <c r="CG32" s="645"/>
      <c r="CH32" s="645"/>
      <c r="CI32" s="645"/>
      <c r="CJ32" s="645"/>
      <c r="CK32" s="645"/>
      <c r="CL32" s="645"/>
      <c r="CM32" s="645"/>
      <c r="CN32" s="645"/>
      <c r="CO32" s="645"/>
      <c r="CP32" s="645"/>
      <c r="CQ32" s="646"/>
      <c r="CR32" s="629" t="s">
        <v>133</v>
      </c>
      <c r="CS32" s="630"/>
      <c r="CT32" s="630"/>
      <c r="CU32" s="630"/>
      <c r="CV32" s="630"/>
      <c r="CW32" s="630"/>
      <c r="CX32" s="630"/>
      <c r="CY32" s="631"/>
      <c r="CZ32" s="634" t="s">
        <v>133</v>
      </c>
      <c r="DA32" s="669"/>
      <c r="DB32" s="669"/>
      <c r="DC32" s="672"/>
      <c r="DD32" s="638" t="s">
        <v>133</v>
      </c>
      <c r="DE32" s="630"/>
      <c r="DF32" s="630"/>
      <c r="DG32" s="630"/>
      <c r="DH32" s="630"/>
      <c r="DI32" s="630"/>
      <c r="DJ32" s="630"/>
      <c r="DK32" s="631"/>
      <c r="DL32" s="638" t="s">
        <v>133</v>
      </c>
      <c r="DM32" s="630"/>
      <c r="DN32" s="630"/>
      <c r="DO32" s="630"/>
      <c r="DP32" s="630"/>
      <c r="DQ32" s="630"/>
      <c r="DR32" s="630"/>
      <c r="DS32" s="630"/>
      <c r="DT32" s="630"/>
      <c r="DU32" s="630"/>
      <c r="DV32" s="631"/>
      <c r="DW32" s="634" t="s">
        <v>133</v>
      </c>
      <c r="DX32" s="669"/>
      <c r="DY32" s="669"/>
      <c r="DZ32" s="669"/>
      <c r="EA32" s="669"/>
      <c r="EB32" s="669"/>
      <c r="EC32" s="670"/>
    </row>
    <row r="33" spans="2:133" ht="11.25" customHeight="1" x14ac:dyDescent="0.15">
      <c r="B33" s="654" t="s">
        <v>320</v>
      </c>
      <c r="C33" s="655"/>
      <c r="D33" s="655"/>
      <c r="E33" s="655"/>
      <c r="F33" s="655"/>
      <c r="G33" s="655"/>
      <c r="H33" s="655"/>
      <c r="I33" s="655"/>
      <c r="J33" s="655"/>
      <c r="K33" s="655"/>
      <c r="L33" s="655"/>
      <c r="M33" s="655"/>
      <c r="N33" s="655"/>
      <c r="O33" s="655"/>
      <c r="P33" s="655"/>
      <c r="Q33" s="656"/>
      <c r="R33" s="629" t="s">
        <v>133</v>
      </c>
      <c r="S33" s="630"/>
      <c r="T33" s="630"/>
      <c r="U33" s="630"/>
      <c r="V33" s="630"/>
      <c r="W33" s="630"/>
      <c r="X33" s="630"/>
      <c r="Y33" s="631"/>
      <c r="Z33" s="632" t="s">
        <v>133</v>
      </c>
      <c r="AA33" s="632"/>
      <c r="AB33" s="632"/>
      <c r="AC33" s="632"/>
      <c r="AD33" s="633" t="s">
        <v>133</v>
      </c>
      <c r="AE33" s="633"/>
      <c r="AF33" s="633"/>
      <c r="AG33" s="633"/>
      <c r="AH33" s="633"/>
      <c r="AI33" s="633"/>
      <c r="AJ33" s="633"/>
      <c r="AK33" s="633"/>
      <c r="AL33" s="634" t="s">
        <v>133</v>
      </c>
      <c r="AM33" s="635"/>
      <c r="AN33" s="635"/>
      <c r="AO33" s="636"/>
      <c r="AP33" s="688"/>
      <c r="AQ33" s="689"/>
      <c r="AR33" s="689"/>
      <c r="AS33" s="689"/>
      <c r="AT33" s="692"/>
      <c r="AU33" s="218"/>
      <c r="AV33" s="218"/>
      <c r="AW33" s="218"/>
      <c r="AX33" s="673" t="s">
        <v>321</v>
      </c>
      <c r="AY33" s="674"/>
      <c r="AZ33" s="674"/>
      <c r="BA33" s="674"/>
      <c r="BB33" s="674"/>
      <c r="BC33" s="674"/>
      <c r="BD33" s="674"/>
      <c r="BE33" s="674"/>
      <c r="BF33" s="675"/>
      <c r="BG33" s="699">
        <v>99.6</v>
      </c>
      <c r="BH33" s="700"/>
      <c r="BI33" s="700"/>
      <c r="BJ33" s="700"/>
      <c r="BK33" s="700"/>
      <c r="BL33" s="700"/>
      <c r="BM33" s="701">
        <v>97.9</v>
      </c>
      <c r="BN33" s="700"/>
      <c r="BO33" s="700"/>
      <c r="BP33" s="700"/>
      <c r="BQ33" s="702"/>
      <c r="BR33" s="699">
        <v>99.6</v>
      </c>
      <c r="BS33" s="700"/>
      <c r="BT33" s="700"/>
      <c r="BU33" s="700"/>
      <c r="BV33" s="700"/>
      <c r="BW33" s="700"/>
      <c r="BX33" s="701">
        <v>98</v>
      </c>
      <c r="BY33" s="700"/>
      <c r="BZ33" s="700"/>
      <c r="CA33" s="700"/>
      <c r="CB33" s="702"/>
      <c r="CD33" s="644" t="s">
        <v>322</v>
      </c>
      <c r="CE33" s="645"/>
      <c r="CF33" s="645"/>
      <c r="CG33" s="645"/>
      <c r="CH33" s="645"/>
      <c r="CI33" s="645"/>
      <c r="CJ33" s="645"/>
      <c r="CK33" s="645"/>
      <c r="CL33" s="645"/>
      <c r="CM33" s="645"/>
      <c r="CN33" s="645"/>
      <c r="CO33" s="645"/>
      <c r="CP33" s="645"/>
      <c r="CQ33" s="646"/>
      <c r="CR33" s="629">
        <v>1999150</v>
      </c>
      <c r="CS33" s="667"/>
      <c r="CT33" s="667"/>
      <c r="CU33" s="667"/>
      <c r="CV33" s="667"/>
      <c r="CW33" s="667"/>
      <c r="CX33" s="667"/>
      <c r="CY33" s="668"/>
      <c r="CZ33" s="634">
        <v>35</v>
      </c>
      <c r="DA33" s="669"/>
      <c r="DB33" s="669"/>
      <c r="DC33" s="672"/>
      <c r="DD33" s="638">
        <v>1663357</v>
      </c>
      <c r="DE33" s="667"/>
      <c r="DF33" s="667"/>
      <c r="DG33" s="667"/>
      <c r="DH33" s="667"/>
      <c r="DI33" s="667"/>
      <c r="DJ33" s="667"/>
      <c r="DK33" s="668"/>
      <c r="DL33" s="638">
        <v>914324</v>
      </c>
      <c r="DM33" s="667"/>
      <c r="DN33" s="667"/>
      <c r="DO33" s="667"/>
      <c r="DP33" s="667"/>
      <c r="DQ33" s="667"/>
      <c r="DR33" s="667"/>
      <c r="DS33" s="667"/>
      <c r="DT33" s="667"/>
      <c r="DU33" s="667"/>
      <c r="DV33" s="668"/>
      <c r="DW33" s="634">
        <v>35.200000000000003</v>
      </c>
      <c r="DX33" s="669"/>
      <c r="DY33" s="669"/>
      <c r="DZ33" s="669"/>
      <c r="EA33" s="669"/>
      <c r="EB33" s="669"/>
      <c r="EC33" s="670"/>
    </row>
    <row r="34" spans="2:133" ht="11.25" customHeight="1" x14ac:dyDescent="0.15">
      <c r="B34" s="626" t="s">
        <v>323</v>
      </c>
      <c r="C34" s="627"/>
      <c r="D34" s="627"/>
      <c r="E34" s="627"/>
      <c r="F34" s="627"/>
      <c r="G34" s="627"/>
      <c r="H34" s="627"/>
      <c r="I34" s="627"/>
      <c r="J34" s="627"/>
      <c r="K34" s="627"/>
      <c r="L34" s="627"/>
      <c r="M34" s="627"/>
      <c r="N34" s="627"/>
      <c r="O34" s="627"/>
      <c r="P34" s="627"/>
      <c r="Q34" s="628"/>
      <c r="R34" s="629">
        <v>151362</v>
      </c>
      <c r="S34" s="630"/>
      <c r="T34" s="630"/>
      <c r="U34" s="630"/>
      <c r="V34" s="630"/>
      <c r="W34" s="630"/>
      <c r="X34" s="630"/>
      <c r="Y34" s="631"/>
      <c r="Z34" s="632">
        <v>2.6</v>
      </c>
      <c r="AA34" s="632"/>
      <c r="AB34" s="632"/>
      <c r="AC34" s="632"/>
      <c r="AD34" s="633" t="s">
        <v>133</v>
      </c>
      <c r="AE34" s="633"/>
      <c r="AF34" s="633"/>
      <c r="AG34" s="633"/>
      <c r="AH34" s="633"/>
      <c r="AI34" s="633"/>
      <c r="AJ34" s="633"/>
      <c r="AK34" s="633"/>
      <c r="AL34" s="634" t="s">
        <v>133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523655</v>
      </c>
      <c r="CS34" s="630"/>
      <c r="CT34" s="630"/>
      <c r="CU34" s="630"/>
      <c r="CV34" s="630"/>
      <c r="CW34" s="630"/>
      <c r="CX34" s="630"/>
      <c r="CY34" s="631"/>
      <c r="CZ34" s="634">
        <v>9.1999999999999993</v>
      </c>
      <c r="DA34" s="669"/>
      <c r="DB34" s="669"/>
      <c r="DC34" s="672"/>
      <c r="DD34" s="638">
        <v>393176</v>
      </c>
      <c r="DE34" s="630"/>
      <c r="DF34" s="630"/>
      <c r="DG34" s="630"/>
      <c r="DH34" s="630"/>
      <c r="DI34" s="630"/>
      <c r="DJ34" s="630"/>
      <c r="DK34" s="631"/>
      <c r="DL34" s="638">
        <v>276851</v>
      </c>
      <c r="DM34" s="630"/>
      <c r="DN34" s="630"/>
      <c r="DO34" s="630"/>
      <c r="DP34" s="630"/>
      <c r="DQ34" s="630"/>
      <c r="DR34" s="630"/>
      <c r="DS34" s="630"/>
      <c r="DT34" s="630"/>
      <c r="DU34" s="630"/>
      <c r="DV34" s="631"/>
      <c r="DW34" s="634">
        <v>10.7</v>
      </c>
      <c r="DX34" s="669"/>
      <c r="DY34" s="669"/>
      <c r="DZ34" s="669"/>
      <c r="EA34" s="669"/>
      <c r="EB34" s="669"/>
      <c r="EC34" s="670"/>
    </row>
    <row r="35" spans="2:133" ht="11.25" customHeight="1" x14ac:dyDescent="0.15">
      <c r="B35" s="626" t="s">
        <v>325</v>
      </c>
      <c r="C35" s="627"/>
      <c r="D35" s="627"/>
      <c r="E35" s="627"/>
      <c r="F35" s="627"/>
      <c r="G35" s="627"/>
      <c r="H35" s="627"/>
      <c r="I35" s="627"/>
      <c r="J35" s="627"/>
      <c r="K35" s="627"/>
      <c r="L35" s="627"/>
      <c r="M35" s="627"/>
      <c r="N35" s="627"/>
      <c r="O35" s="627"/>
      <c r="P35" s="627"/>
      <c r="Q35" s="628"/>
      <c r="R35" s="629">
        <v>52089</v>
      </c>
      <c r="S35" s="630"/>
      <c r="T35" s="630"/>
      <c r="U35" s="630"/>
      <c r="V35" s="630"/>
      <c r="W35" s="630"/>
      <c r="X35" s="630"/>
      <c r="Y35" s="631"/>
      <c r="Z35" s="632">
        <v>0.9</v>
      </c>
      <c r="AA35" s="632"/>
      <c r="AB35" s="632"/>
      <c r="AC35" s="632"/>
      <c r="AD35" s="633">
        <v>6931</v>
      </c>
      <c r="AE35" s="633"/>
      <c r="AF35" s="633"/>
      <c r="AG35" s="633"/>
      <c r="AH35" s="633"/>
      <c r="AI35" s="633"/>
      <c r="AJ35" s="633"/>
      <c r="AK35" s="633"/>
      <c r="AL35" s="634">
        <v>0.3</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85819</v>
      </c>
      <c r="CS35" s="667"/>
      <c r="CT35" s="667"/>
      <c r="CU35" s="667"/>
      <c r="CV35" s="667"/>
      <c r="CW35" s="667"/>
      <c r="CX35" s="667"/>
      <c r="CY35" s="668"/>
      <c r="CZ35" s="634">
        <v>1.5</v>
      </c>
      <c r="DA35" s="669"/>
      <c r="DB35" s="669"/>
      <c r="DC35" s="672"/>
      <c r="DD35" s="638">
        <v>77977</v>
      </c>
      <c r="DE35" s="667"/>
      <c r="DF35" s="667"/>
      <c r="DG35" s="667"/>
      <c r="DH35" s="667"/>
      <c r="DI35" s="667"/>
      <c r="DJ35" s="667"/>
      <c r="DK35" s="668"/>
      <c r="DL35" s="638">
        <v>13829</v>
      </c>
      <c r="DM35" s="667"/>
      <c r="DN35" s="667"/>
      <c r="DO35" s="667"/>
      <c r="DP35" s="667"/>
      <c r="DQ35" s="667"/>
      <c r="DR35" s="667"/>
      <c r="DS35" s="667"/>
      <c r="DT35" s="667"/>
      <c r="DU35" s="667"/>
      <c r="DV35" s="668"/>
      <c r="DW35" s="634">
        <v>0.5</v>
      </c>
      <c r="DX35" s="669"/>
      <c r="DY35" s="669"/>
      <c r="DZ35" s="669"/>
      <c r="EA35" s="669"/>
      <c r="EB35" s="669"/>
      <c r="EC35" s="670"/>
    </row>
    <row r="36" spans="2:133" ht="11.25" customHeight="1" x14ac:dyDescent="0.15">
      <c r="B36" s="626" t="s">
        <v>329</v>
      </c>
      <c r="C36" s="627"/>
      <c r="D36" s="627"/>
      <c r="E36" s="627"/>
      <c r="F36" s="627"/>
      <c r="G36" s="627"/>
      <c r="H36" s="627"/>
      <c r="I36" s="627"/>
      <c r="J36" s="627"/>
      <c r="K36" s="627"/>
      <c r="L36" s="627"/>
      <c r="M36" s="627"/>
      <c r="N36" s="627"/>
      <c r="O36" s="627"/>
      <c r="P36" s="627"/>
      <c r="Q36" s="628"/>
      <c r="R36" s="629">
        <v>1995</v>
      </c>
      <c r="S36" s="630"/>
      <c r="T36" s="630"/>
      <c r="U36" s="630"/>
      <c r="V36" s="630"/>
      <c r="W36" s="630"/>
      <c r="X36" s="630"/>
      <c r="Y36" s="631"/>
      <c r="Z36" s="632">
        <v>0</v>
      </c>
      <c r="AA36" s="632"/>
      <c r="AB36" s="632"/>
      <c r="AC36" s="632"/>
      <c r="AD36" s="633" t="s">
        <v>247</v>
      </c>
      <c r="AE36" s="633"/>
      <c r="AF36" s="633"/>
      <c r="AG36" s="633"/>
      <c r="AH36" s="633"/>
      <c r="AI36" s="633"/>
      <c r="AJ36" s="633"/>
      <c r="AK36" s="633"/>
      <c r="AL36" s="634" t="s">
        <v>133</v>
      </c>
      <c r="AM36" s="635"/>
      <c r="AN36" s="635"/>
      <c r="AO36" s="636"/>
      <c r="AP36" s="221"/>
      <c r="AQ36" s="703" t="s">
        <v>330</v>
      </c>
      <c r="AR36" s="704"/>
      <c r="AS36" s="704"/>
      <c r="AT36" s="704"/>
      <c r="AU36" s="704"/>
      <c r="AV36" s="704"/>
      <c r="AW36" s="704"/>
      <c r="AX36" s="704"/>
      <c r="AY36" s="705"/>
      <c r="AZ36" s="618">
        <v>340705</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3260</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648397</v>
      </c>
      <c r="CS36" s="630"/>
      <c r="CT36" s="630"/>
      <c r="CU36" s="630"/>
      <c r="CV36" s="630"/>
      <c r="CW36" s="630"/>
      <c r="CX36" s="630"/>
      <c r="CY36" s="631"/>
      <c r="CZ36" s="634">
        <v>11.4</v>
      </c>
      <c r="DA36" s="669"/>
      <c r="DB36" s="669"/>
      <c r="DC36" s="672"/>
      <c r="DD36" s="638">
        <v>473827</v>
      </c>
      <c r="DE36" s="630"/>
      <c r="DF36" s="630"/>
      <c r="DG36" s="630"/>
      <c r="DH36" s="630"/>
      <c r="DI36" s="630"/>
      <c r="DJ36" s="630"/>
      <c r="DK36" s="631"/>
      <c r="DL36" s="638">
        <v>305606</v>
      </c>
      <c r="DM36" s="630"/>
      <c r="DN36" s="630"/>
      <c r="DO36" s="630"/>
      <c r="DP36" s="630"/>
      <c r="DQ36" s="630"/>
      <c r="DR36" s="630"/>
      <c r="DS36" s="630"/>
      <c r="DT36" s="630"/>
      <c r="DU36" s="630"/>
      <c r="DV36" s="631"/>
      <c r="DW36" s="634">
        <v>11.8</v>
      </c>
      <c r="DX36" s="669"/>
      <c r="DY36" s="669"/>
      <c r="DZ36" s="669"/>
      <c r="EA36" s="669"/>
      <c r="EB36" s="669"/>
      <c r="EC36" s="670"/>
    </row>
    <row r="37" spans="2:133" ht="11.25" customHeight="1" x14ac:dyDescent="0.15">
      <c r="B37" s="626" t="s">
        <v>333</v>
      </c>
      <c r="C37" s="627"/>
      <c r="D37" s="627"/>
      <c r="E37" s="627"/>
      <c r="F37" s="627"/>
      <c r="G37" s="627"/>
      <c r="H37" s="627"/>
      <c r="I37" s="627"/>
      <c r="J37" s="627"/>
      <c r="K37" s="627"/>
      <c r="L37" s="627"/>
      <c r="M37" s="627"/>
      <c r="N37" s="627"/>
      <c r="O37" s="627"/>
      <c r="P37" s="627"/>
      <c r="Q37" s="628"/>
      <c r="R37" s="629">
        <v>562266</v>
      </c>
      <c r="S37" s="630"/>
      <c r="T37" s="630"/>
      <c r="U37" s="630"/>
      <c r="V37" s="630"/>
      <c r="W37" s="630"/>
      <c r="X37" s="630"/>
      <c r="Y37" s="631"/>
      <c r="Z37" s="632">
        <v>9.5</v>
      </c>
      <c r="AA37" s="632"/>
      <c r="AB37" s="632"/>
      <c r="AC37" s="632"/>
      <c r="AD37" s="633" t="s">
        <v>133</v>
      </c>
      <c r="AE37" s="633"/>
      <c r="AF37" s="633"/>
      <c r="AG37" s="633"/>
      <c r="AH37" s="633"/>
      <c r="AI37" s="633"/>
      <c r="AJ37" s="633"/>
      <c r="AK37" s="633"/>
      <c r="AL37" s="634" t="s">
        <v>133</v>
      </c>
      <c r="AM37" s="635"/>
      <c r="AN37" s="635"/>
      <c r="AO37" s="636"/>
      <c r="AQ37" s="707" t="s">
        <v>334</v>
      </c>
      <c r="AR37" s="708"/>
      <c r="AS37" s="708"/>
      <c r="AT37" s="708"/>
      <c r="AU37" s="708"/>
      <c r="AV37" s="708"/>
      <c r="AW37" s="708"/>
      <c r="AX37" s="708"/>
      <c r="AY37" s="709"/>
      <c r="AZ37" s="629">
        <v>102251</v>
      </c>
      <c r="BA37" s="630"/>
      <c r="BB37" s="630"/>
      <c r="BC37" s="630"/>
      <c r="BD37" s="667"/>
      <c r="BE37" s="667"/>
      <c r="BF37" s="698"/>
      <c r="BG37" s="644" t="s">
        <v>335</v>
      </c>
      <c r="BH37" s="645"/>
      <c r="BI37" s="645"/>
      <c r="BJ37" s="645"/>
      <c r="BK37" s="645"/>
      <c r="BL37" s="645"/>
      <c r="BM37" s="645"/>
      <c r="BN37" s="645"/>
      <c r="BO37" s="645"/>
      <c r="BP37" s="645"/>
      <c r="BQ37" s="645"/>
      <c r="BR37" s="645"/>
      <c r="BS37" s="645"/>
      <c r="BT37" s="645"/>
      <c r="BU37" s="646"/>
      <c r="BV37" s="629">
        <v>-19779</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301615</v>
      </c>
      <c r="CS37" s="667"/>
      <c r="CT37" s="667"/>
      <c r="CU37" s="667"/>
      <c r="CV37" s="667"/>
      <c r="CW37" s="667"/>
      <c r="CX37" s="667"/>
      <c r="CY37" s="668"/>
      <c r="CZ37" s="634">
        <v>5.3</v>
      </c>
      <c r="DA37" s="669"/>
      <c r="DB37" s="669"/>
      <c r="DC37" s="672"/>
      <c r="DD37" s="638">
        <v>268296</v>
      </c>
      <c r="DE37" s="667"/>
      <c r="DF37" s="667"/>
      <c r="DG37" s="667"/>
      <c r="DH37" s="667"/>
      <c r="DI37" s="667"/>
      <c r="DJ37" s="667"/>
      <c r="DK37" s="668"/>
      <c r="DL37" s="638">
        <v>229059</v>
      </c>
      <c r="DM37" s="667"/>
      <c r="DN37" s="667"/>
      <c r="DO37" s="667"/>
      <c r="DP37" s="667"/>
      <c r="DQ37" s="667"/>
      <c r="DR37" s="667"/>
      <c r="DS37" s="667"/>
      <c r="DT37" s="667"/>
      <c r="DU37" s="667"/>
      <c r="DV37" s="668"/>
      <c r="DW37" s="634">
        <v>8.8000000000000007</v>
      </c>
      <c r="DX37" s="669"/>
      <c r="DY37" s="669"/>
      <c r="DZ37" s="669"/>
      <c r="EA37" s="669"/>
      <c r="EB37" s="669"/>
      <c r="EC37" s="670"/>
    </row>
    <row r="38" spans="2:133" ht="11.25" customHeight="1" x14ac:dyDescent="0.15">
      <c r="B38" s="626" t="s">
        <v>337</v>
      </c>
      <c r="C38" s="627"/>
      <c r="D38" s="627"/>
      <c r="E38" s="627"/>
      <c r="F38" s="627"/>
      <c r="G38" s="627"/>
      <c r="H38" s="627"/>
      <c r="I38" s="627"/>
      <c r="J38" s="627"/>
      <c r="K38" s="627"/>
      <c r="L38" s="627"/>
      <c r="M38" s="627"/>
      <c r="N38" s="627"/>
      <c r="O38" s="627"/>
      <c r="P38" s="627"/>
      <c r="Q38" s="628"/>
      <c r="R38" s="629">
        <v>78036</v>
      </c>
      <c r="S38" s="630"/>
      <c r="T38" s="630"/>
      <c r="U38" s="630"/>
      <c r="V38" s="630"/>
      <c r="W38" s="630"/>
      <c r="X38" s="630"/>
      <c r="Y38" s="631"/>
      <c r="Z38" s="632">
        <v>1.3</v>
      </c>
      <c r="AA38" s="632"/>
      <c r="AB38" s="632"/>
      <c r="AC38" s="632"/>
      <c r="AD38" s="633" t="s">
        <v>133</v>
      </c>
      <c r="AE38" s="633"/>
      <c r="AF38" s="633"/>
      <c r="AG38" s="633"/>
      <c r="AH38" s="633"/>
      <c r="AI38" s="633"/>
      <c r="AJ38" s="633"/>
      <c r="AK38" s="633"/>
      <c r="AL38" s="634" t="s">
        <v>133</v>
      </c>
      <c r="AM38" s="635"/>
      <c r="AN38" s="635"/>
      <c r="AO38" s="636"/>
      <c r="AQ38" s="707" t="s">
        <v>338</v>
      </c>
      <c r="AR38" s="708"/>
      <c r="AS38" s="708"/>
      <c r="AT38" s="708"/>
      <c r="AU38" s="708"/>
      <c r="AV38" s="708"/>
      <c r="AW38" s="708"/>
      <c r="AX38" s="708"/>
      <c r="AY38" s="709"/>
      <c r="AZ38" s="629">
        <v>71259</v>
      </c>
      <c r="BA38" s="630"/>
      <c r="BB38" s="630"/>
      <c r="BC38" s="630"/>
      <c r="BD38" s="667"/>
      <c r="BE38" s="667"/>
      <c r="BF38" s="698"/>
      <c r="BG38" s="644" t="s">
        <v>339</v>
      </c>
      <c r="BH38" s="645"/>
      <c r="BI38" s="645"/>
      <c r="BJ38" s="645"/>
      <c r="BK38" s="645"/>
      <c r="BL38" s="645"/>
      <c r="BM38" s="645"/>
      <c r="BN38" s="645"/>
      <c r="BO38" s="645"/>
      <c r="BP38" s="645"/>
      <c r="BQ38" s="645"/>
      <c r="BR38" s="645"/>
      <c r="BS38" s="645"/>
      <c r="BT38" s="645"/>
      <c r="BU38" s="646"/>
      <c r="BV38" s="629">
        <v>485</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340705</v>
      </c>
      <c r="CS38" s="630"/>
      <c r="CT38" s="630"/>
      <c r="CU38" s="630"/>
      <c r="CV38" s="630"/>
      <c r="CW38" s="630"/>
      <c r="CX38" s="630"/>
      <c r="CY38" s="631"/>
      <c r="CZ38" s="634">
        <v>6</v>
      </c>
      <c r="DA38" s="669"/>
      <c r="DB38" s="669"/>
      <c r="DC38" s="672"/>
      <c r="DD38" s="638">
        <v>318038</v>
      </c>
      <c r="DE38" s="630"/>
      <c r="DF38" s="630"/>
      <c r="DG38" s="630"/>
      <c r="DH38" s="630"/>
      <c r="DI38" s="630"/>
      <c r="DJ38" s="630"/>
      <c r="DK38" s="631"/>
      <c r="DL38" s="638">
        <v>318038</v>
      </c>
      <c r="DM38" s="630"/>
      <c r="DN38" s="630"/>
      <c r="DO38" s="630"/>
      <c r="DP38" s="630"/>
      <c r="DQ38" s="630"/>
      <c r="DR38" s="630"/>
      <c r="DS38" s="630"/>
      <c r="DT38" s="630"/>
      <c r="DU38" s="630"/>
      <c r="DV38" s="631"/>
      <c r="DW38" s="634">
        <v>12.3</v>
      </c>
      <c r="DX38" s="669"/>
      <c r="DY38" s="669"/>
      <c r="DZ38" s="669"/>
      <c r="EA38" s="669"/>
      <c r="EB38" s="669"/>
      <c r="EC38" s="670"/>
    </row>
    <row r="39" spans="2:133" ht="11.25" customHeight="1" x14ac:dyDescent="0.15">
      <c r="B39" s="626" t="s">
        <v>341</v>
      </c>
      <c r="C39" s="627"/>
      <c r="D39" s="627"/>
      <c r="E39" s="627"/>
      <c r="F39" s="627"/>
      <c r="G39" s="627"/>
      <c r="H39" s="627"/>
      <c r="I39" s="627"/>
      <c r="J39" s="627"/>
      <c r="K39" s="627"/>
      <c r="L39" s="627"/>
      <c r="M39" s="627"/>
      <c r="N39" s="627"/>
      <c r="O39" s="627"/>
      <c r="P39" s="627"/>
      <c r="Q39" s="628"/>
      <c r="R39" s="629">
        <v>320151</v>
      </c>
      <c r="S39" s="630"/>
      <c r="T39" s="630"/>
      <c r="U39" s="630"/>
      <c r="V39" s="630"/>
      <c r="W39" s="630"/>
      <c r="X39" s="630"/>
      <c r="Y39" s="631"/>
      <c r="Z39" s="632">
        <v>5.4</v>
      </c>
      <c r="AA39" s="632"/>
      <c r="AB39" s="632"/>
      <c r="AC39" s="632"/>
      <c r="AD39" s="633">
        <v>432</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t="s">
        <v>133</v>
      </c>
      <c r="BA39" s="630"/>
      <c r="BB39" s="630"/>
      <c r="BC39" s="630"/>
      <c r="BD39" s="667"/>
      <c r="BE39" s="667"/>
      <c r="BF39" s="698"/>
      <c r="BG39" s="644" t="s">
        <v>343</v>
      </c>
      <c r="BH39" s="645"/>
      <c r="BI39" s="645"/>
      <c r="BJ39" s="645"/>
      <c r="BK39" s="645"/>
      <c r="BL39" s="645"/>
      <c r="BM39" s="645"/>
      <c r="BN39" s="645"/>
      <c r="BO39" s="645"/>
      <c r="BP39" s="645"/>
      <c r="BQ39" s="645"/>
      <c r="BR39" s="645"/>
      <c r="BS39" s="645"/>
      <c r="BT39" s="645"/>
      <c r="BU39" s="646"/>
      <c r="BV39" s="629">
        <v>698</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400574</v>
      </c>
      <c r="CS39" s="667"/>
      <c r="CT39" s="667"/>
      <c r="CU39" s="667"/>
      <c r="CV39" s="667"/>
      <c r="CW39" s="667"/>
      <c r="CX39" s="667"/>
      <c r="CY39" s="668"/>
      <c r="CZ39" s="634">
        <v>7</v>
      </c>
      <c r="DA39" s="669"/>
      <c r="DB39" s="669"/>
      <c r="DC39" s="672"/>
      <c r="DD39" s="638">
        <v>400339</v>
      </c>
      <c r="DE39" s="667"/>
      <c r="DF39" s="667"/>
      <c r="DG39" s="667"/>
      <c r="DH39" s="667"/>
      <c r="DI39" s="667"/>
      <c r="DJ39" s="667"/>
      <c r="DK39" s="668"/>
      <c r="DL39" s="638" t="s">
        <v>133</v>
      </c>
      <c r="DM39" s="667"/>
      <c r="DN39" s="667"/>
      <c r="DO39" s="667"/>
      <c r="DP39" s="667"/>
      <c r="DQ39" s="667"/>
      <c r="DR39" s="667"/>
      <c r="DS39" s="667"/>
      <c r="DT39" s="667"/>
      <c r="DU39" s="667"/>
      <c r="DV39" s="668"/>
      <c r="DW39" s="634" t="s">
        <v>133</v>
      </c>
      <c r="DX39" s="669"/>
      <c r="DY39" s="669"/>
      <c r="DZ39" s="669"/>
      <c r="EA39" s="669"/>
      <c r="EB39" s="669"/>
      <c r="EC39" s="670"/>
    </row>
    <row r="40" spans="2:133" ht="11.25" customHeight="1" x14ac:dyDescent="0.15">
      <c r="B40" s="626" t="s">
        <v>345</v>
      </c>
      <c r="C40" s="627"/>
      <c r="D40" s="627"/>
      <c r="E40" s="627"/>
      <c r="F40" s="627"/>
      <c r="G40" s="627"/>
      <c r="H40" s="627"/>
      <c r="I40" s="627"/>
      <c r="J40" s="627"/>
      <c r="K40" s="627"/>
      <c r="L40" s="627"/>
      <c r="M40" s="627"/>
      <c r="N40" s="627"/>
      <c r="O40" s="627"/>
      <c r="P40" s="627"/>
      <c r="Q40" s="628"/>
      <c r="R40" s="629">
        <v>1492760</v>
      </c>
      <c r="S40" s="630"/>
      <c r="T40" s="630"/>
      <c r="U40" s="630"/>
      <c r="V40" s="630"/>
      <c r="W40" s="630"/>
      <c r="X40" s="630"/>
      <c r="Y40" s="631"/>
      <c r="Z40" s="632">
        <v>25.2</v>
      </c>
      <c r="AA40" s="632"/>
      <c r="AB40" s="632"/>
      <c r="AC40" s="632"/>
      <c r="AD40" s="633" t="s">
        <v>133</v>
      </c>
      <c r="AE40" s="633"/>
      <c r="AF40" s="633"/>
      <c r="AG40" s="633"/>
      <c r="AH40" s="633"/>
      <c r="AI40" s="633"/>
      <c r="AJ40" s="633"/>
      <c r="AK40" s="633"/>
      <c r="AL40" s="634" t="s">
        <v>133</v>
      </c>
      <c r="AM40" s="635"/>
      <c r="AN40" s="635"/>
      <c r="AO40" s="636"/>
      <c r="AQ40" s="707" t="s">
        <v>346</v>
      </c>
      <c r="AR40" s="708"/>
      <c r="AS40" s="708"/>
      <c r="AT40" s="708"/>
      <c r="AU40" s="708"/>
      <c r="AV40" s="708"/>
      <c r="AW40" s="708"/>
      <c r="AX40" s="708"/>
      <c r="AY40" s="709"/>
      <c r="AZ40" s="629" t="s">
        <v>133</v>
      </c>
      <c r="BA40" s="630"/>
      <c r="BB40" s="630"/>
      <c r="BC40" s="630"/>
      <c r="BD40" s="667"/>
      <c r="BE40" s="667"/>
      <c r="BF40" s="698"/>
      <c r="BG40" s="710" t="s">
        <v>347</v>
      </c>
      <c r="BH40" s="711"/>
      <c r="BI40" s="711"/>
      <c r="BJ40" s="711"/>
      <c r="BK40" s="711"/>
      <c r="BL40" s="222"/>
      <c r="BM40" s="645" t="s">
        <v>348</v>
      </c>
      <c r="BN40" s="645"/>
      <c r="BO40" s="645"/>
      <c r="BP40" s="645"/>
      <c r="BQ40" s="645"/>
      <c r="BR40" s="645"/>
      <c r="BS40" s="645"/>
      <c r="BT40" s="645"/>
      <c r="BU40" s="646"/>
      <c r="BV40" s="629">
        <v>91</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t="s">
        <v>133</v>
      </c>
      <c r="CS40" s="630"/>
      <c r="CT40" s="630"/>
      <c r="CU40" s="630"/>
      <c r="CV40" s="630"/>
      <c r="CW40" s="630"/>
      <c r="CX40" s="630"/>
      <c r="CY40" s="631"/>
      <c r="CZ40" s="634" t="s">
        <v>133</v>
      </c>
      <c r="DA40" s="669"/>
      <c r="DB40" s="669"/>
      <c r="DC40" s="672"/>
      <c r="DD40" s="638" t="s">
        <v>133</v>
      </c>
      <c r="DE40" s="630"/>
      <c r="DF40" s="630"/>
      <c r="DG40" s="630"/>
      <c r="DH40" s="630"/>
      <c r="DI40" s="630"/>
      <c r="DJ40" s="630"/>
      <c r="DK40" s="631"/>
      <c r="DL40" s="638" t="s">
        <v>247</v>
      </c>
      <c r="DM40" s="630"/>
      <c r="DN40" s="630"/>
      <c r="DO40" s="630"/>
      <c r="DP40" s="630"/>
      <c r="DQ40" s="630"/>
      <c r="DR40" s="630"/>
      <c r="DS40" s="630"/>
      <c r="DT40" s="630"/>
      <c r="DU40" s="630"/>
      <c r="DV40" s="631"/>
      <c r="DW40" s="634" t="s">
        <v>133</v>
      </c>
      <c r="DX40" s="669"/>
      <c r="DY40" s="669"/>
      <c r="DZ40" s="669"/>
      <c r="EA40" s="669"/>
      <c r="EB40" s="669"/>
      <c r="EC40" s="670"/>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133</v>
      </c>
      <c r="S41" s="630"/>
      <c r="T41" s="630"/>
      <c r="U41" s="630"/>
      <c r="V41" s="630"/>
      <c r="W41" s="630"/>
      <c r="X41" s="630"/>
      <c r="Y41" s="631"/>
      <c r="Z41" s="632" t="s">
        <v>247</v>
      </c>
      <c r="AA41" s="632"/>
      <c r="AB41" s="632"/>
      <c r="AC41" s="632"/>
      <c r="AD41" s="633" t="s">
        <v>133</v>
      </c>
      <c r="AE41" s="633"/>
      <c r="AF41" s="633"/>
      <c r="AG41" s="633"/>
      <c r="AH41" s="633"/>
      <c r="AI41" s="633"/>
      <c r="AJ41" s="633"/>
      <c r="AK41" s="633"/>
      <c r="AL41" s="634" t="s">
        <v>133</v>
      </c>
      <c r="AM41" s="635"/>
      <c r="AN41" s="635"/>
      <c r="AO41" s="636"/>
      <c r="AQ41" s="707" t="s">
        <v>351</v>
      </c>
      <c r="AR41" s="708"/>
      <c r="AS41" s="708"/>
      <c r="AT41" s="708"/>
      <c r="AU41" s="708"/>
      <c r="AV41" s="708"/>
      <c r="AW41" s="708"/>
      <c r="AX41" s="708"/>
      <c r="AY41" s="709"/>
      <c r="AZ41" s="629">
        <v>40144</v>
      </c>
      <c r="BA41" s="630"/>
      <c r="BB41" s="630"/>
      <c r="BC41" s="630"/>
      <c r="BD41" s="667"/>
      <c r="BE41" s="667"/>
      <c r="BF41" s="698"/>
      <c r="BG41" s="710"/>
      <c r="BH41" s="711"/>
      <c r="BI41" s="711"/>
      <c r="BJ41" s="711"/>
      <c r="BK41" s="711"/>
      <c r="BL41" s="222"/>
      <c r="BM41" s="645" t="s">
        <v>352</v>
      </c>
      <c r="BN41" s="645"/>
      <c r="BO41" s="645"/>
      <c r="BP41" s="645"/>
      <c r="BQ41" s="645"/>
      <c r="BR41" s="645"/>
      <c r="BS41" s="645"/>
      <c r="BT41" s="645"/>
      <c r="BU41" s="646"/>
      <c r="BV41" s="629" t="s">
        <v>133</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133</v>
      </c>
      <c r="CS41" s="667"/>
      <c r="CT41" s="667"/>
      <c r="CU41" s="667"/>
      <c r="CV41" s="667"/>
      <c r="CW41" s="667"/>
      <c r="CX41" s="667"/>
      <c r="CY41" s="668"/>
      <c r="CZ41" s="634" t="s">
        <v>133</v>
      </c>
      <c r="DA41" s="669"/>
      <c r="DB41" s="669"/>
      <c r="DC41" s="672"/>
      <c r="DD41" s="638" t="s">
        <v>133</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133</v>
      </c>
      <c r="S42" s="630"/>
      <c r="T42" s="630"/>
      <c r="U42" s="630"/>
      <c r="V42" s="630"/>
      <c r="W42" s="630"/>
      <c r="X42" s="630"/>
      <c r="Y42" s="631"/>
      <c r="Z42" s="632" t="s">
        <v>133</v>
      </c>
      <c r="AA42" s="632"/>
      <c r="AB42" s="632"/>
      <c r="AC42" s="632"/>
      <c r="AD42" s="633" t="s">
        <v>133</v>
      </c>
      <c r="AE42" s="633"/>
      <c r="AF42" s="633"/>
      <c r="AG42" s="633"/>
      <c r="AH42" s="633"/>
      <c r="AI42" s="633"/>
      <c r="AJ42" s="633"/>
      <c r="AK42" s="633"/>
      <c r="AL42" s="634" t="s">
        <v>133</v>
      </c>
      <c r="AM42" s="635"/>
      <c r="AN42" s="635"/>
      <c r="AO42" s="636"/>
      <c r="AQ42" s="717" t="s">
        <v>355</v>
      </c>
      <c r="AR42" s="718"/>
      <c r="AS42" s="718"/>
      <c r="AT42" s="718"/>
      <c r="AU42" s="718"/>
      <c r="AV42" s="718"/>
      <c r="AW42" s="718"/>
      <c r="AX42" s="718"/>
      <c r="AY42" s="719"/>
      <c r="AZ42" s="723">
        <v>127051</v>
      </c>
      <c r="BA42" s="724"/>
      <c r="BB42" s="724"/>
      <c r="BC42" s="724"/>
      <c r="BD42" s="700"/>
      <c r="BE42" s="700"/>
      <c r="BF42" s="702"/>
      <c r="BG42" s="712"/>
      <c r="BH42" s="713"/>
      <c r="BI42" s="713"/>
      <c r="BJ42" s="713"/>
      <c r="BK42" s="713"/>
      <c r="BL42" s="223"/>
      <c r="BM42" s="658" t="s">
        <v>356</v>
      </c>
      <c r="BN42" s="658"/>
      <c r="BO42" s="658"/>
      <c r="BP42" s="658"/>
      <c r="BQ42" s="658"/>
      <c r="BR42" s="658"/>
      <c r="BS42" s="658"/>
      <c r="BT42" s="658"/>
      <c r="BU42" s="659"/>
      <c r="BV42" s="723">
        <v>437</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2341872</v>
      </c>
      <c r="CS42" s="667"/>
      <c r="CT42" s="667"/>
      <c r="CU42" s="667"/>
      <c r="CV42" s="667"/>
      <c r="CW42" s="667"/>
      <c r="CX42" s="667"/>
      <c r="CY42" s="668"/>
      <c r="CZ42" s="634">
        <v>41</v>
      </c>
      <c r="DA42" s="669"/>
      <c r="DB42" s="669"/>
      <c r="DC42" s="672"/>
      <c r="DD42" s="638">
        <v>283472</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358</v>
      </c>
      <c r="C43" s="627"/>
      <c r="D43" s="627"/>
      <c r="E43" s="627"/>
      <c r="F43" s="627"/>
      <c r="G43" s="627"/>
      <c r="H43" s="627"/>
      <c r="I43" s="627"/>
      <c r="J43" s="627"/>
      <c r="K43" s="627"/>
      <c r="L43" s="627"/>
      <c r="M43" s="627"/>
      <c r="N43" s="627"/>
      <c r="O43" s="627"/>
      <c r="P43" s="627"/>
      <c r="Q43" s="628"/>
      <c r="R43" s="629">
        <v>91460</v>
      </c>
      <c r="S43" s="630"/>
      <c r="T43" s="630"/>
      <c r="U43" s="630"/>
      <c r="V43" s="630"/>
      <c r="W43" s="630"/>
      <c r="X43" s="630"/>
      <c r="Y43" s="631"/>
      <c r="Z43" s="632">
        <v>1.5</v>
      </c>
      <c r="AA43" s="632"/>
      <c r="AB43" s="632"/>
      <c r="AC43" s="632"/>
      <c r="AD43" s="633" t="s">
        <v>133</v>
      </c>
      <c r="AE43" s="633"/>
      <c r="AF43" s="633"/>
      <c r="AG43" s="633"/>
      <c r="AH43" s="633"/>
      <c r="AI43" s="633"/>
      <c r="AJ43" s="633"/>
      <c r="AK43" s="633"/>
      <c r="AL43" s="634" t="s">
        <v>247</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61680</v>
      </c>
      <c r="CS43" s="667"/>
      <c r="CT43" s="667"/>
      <c r="CU43" s="667"/>
      <c r="CV43" s="667"/>
      <c r="CW43" s="667"/>
      <c r="CX43" s="667"/>
      <c r="CY43" s="668"/>
      <c r="CZ43" s="634">
        <v>1.1000000000000001</v>
      </c>
      <c r="DA43" s="669"/>
      <c r="DB43" s="669"/>
      <c r="DC43" s="672"/>
      <c r="DD43" s="638">
        <v>47897</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360</v>
      </c>
      <c r="C44" s="674"/>
      <c r="D44" s="674"/>
      <c r="E44" s="674"/>
      <c r="F44" s="674"/>
      <c r="G44" s="674"/>
      <c r="H44" s="674"/>
      <c r="I44" s="674"/>
      <c r="J44" s="674"/>
      <c r="K44" s="674"/>
      <c r="L44" s="674"/>
      <c r="M44" s="674"/>
      <c r="N44" s="674"/>
      <c r="O44" s="674"/>
      <c r="P44" s="674"/>
      <c r="Q44" s="675"/>
      <c r="R44" s="723">
        <v>5912763</v>
      </c>
      <c r="S44" s="724"/>
      <c r="T44" s="724"/>
      <c r="U44" s="724"/>
      <c r="V44" s="724"/>
      <c r="W44" s="724"/>
      <c r="X44" s="724"/>
      <c r="Y44" s="725"/>
      <c r="Z44" s="726">
        <v>100</v>
      </c>
      <c r="AA44" s="726"/>
      <c r="AB44" s="726"/>
      <c r="AC44" s="726"/>
      <c r="AD44" s="727">
        <v>2502607</v>
      </c>
      <c r="AE44" s="727"/>
      <c r="AF44" s="727"/>
      <c r="AG44" s="727"/>
      <c r="AH44" s="727"/>
      <c r="AI44" s="727"/>
      <c r="AJ44" s="727"/>
      <c r="AK44" s="727"/>
      <c r="AL44" s="728">
        <v>100</v>
      </c>
      <c r="AM44" s="701"/>
      <c r="AN44" s="701"/>
      <c r="AO44" s="729"/>
      <c r="CD44" s="730" t="s">
        <v>307</v>
      </c>
      <c r="CE44" s="731"/>
      <c r="CF44" s="626" t="s">
        <v>361</v>
      </c>
      <c r="CG44" s="627"/>
      <c r="CH44" s="627"/>
      <c r="CI44" s="627"/>
      <c r="CJ44" s="627"/>
      <c r="CK44" s="627"/>
      <c r="CL44" s="627"/>
      <c r="CM44" s="627"/>
      <c r="CN44" s="627"/>
      <c r="CO44" s="627"/>
      <c r="CP44" s="627"/>
      <c r="CQ44" s="628"/>
      <c r="CR44" s="629">
        <v>2236426</v>
      </c>
      <c r="CS44" s="630"/>
      <c r="CT44" s="630"/>
      <c r="CU44" s="630"/>
      <c r="CV44" s="630"/>
      <c r="CW44" s="630"/>
      <c r="CX44" s="630"/>
      <c r="CY44" s="631"/>
      <c r="CZ44" s="634">
        <v>39.1</v>
      </c>
      <c r="DA44" s="635"/>
      <c r="DB44" s="635"/>
      <c r="DC44" s="647"/>
      <c r="DD44" s="638">
        <v>226227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332070</v>
      </c>
      <c r="CS45" s="667"/>
      <c r="CT45" s="667"/>
      <c r="CU45" s="667"/>
      <c r="CV45" s="667"/>
      <c r="CW45" s="667"/>
      <c r="CX45" s="667"/>
      <c r="CY45" s="668"/>
      <c r="CZ45" s="634">
        <v>5.8</v>
      </c>
      <c r="DA45" s="669"/>
      <c r="DB45" s="669"/>
      <c r="DC45" s="672"/>
      <c r="DD45" s="638">
        <v>21613</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1897444</v>
      </c>
      <c r="CS46" s="630"/>
      <c r="CT46" s="630"/>
      <c r="CU46" s="630"/>
      <c r="CV46" s="630"/>
      <c r="CW46" s="630"/>
      <c r="CX46" s="630"/>
      <c r="CY46" s="631"/>
      <c r="CZ46" s="634">
        <v>33.200000000000003</v>
      </c>
      <c r="DA46" s="635"/>
      <c r="DB46" s="635"/>
      <c r="DC46" s="647"/>
      <c r="DD46" s="638">
        <v>197702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105446</v>
      </c>
      <c r="CS47" s="667"/>
      <c r="CT47" s="667"/>
      <c r="CU47" s="667"/>
      <c r="CV47" s="667"/>
      <c r="CW47" s="667"/>
      <c r="CX47" s="667"/>
      <c r="CY47" s="668"/>
      <c r="CZ47" s="634">
        <v>1.8</v>
      </c>
      <c r="DA47" s="669"/>
      <c r="DB47" s="669"/>
      <c r="DC47" s="672"/>
      <c r="DD47" s="638">
        <v>57245</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133</v>
      </c>
      <c r="CS48" s="630"/>
      <c r="CT48" s="630"/>
      <c r="CU48" s="630"/>
      <c r="CV48" s="630"/>
      <c r="CW48" s="630"/>
      <c r="CX48" s="630"/>
      <c r="CY48" s="631"/>
      <c r="CZ48" s="634" t="s">
        <v>133</v>
      </c>
      <c r="DA48" s="635"/>
      <c r="DB48" s="635"/>
      <c r="DC48" s="647"/>
      <c r="DD48" s="638" t="s">
        <v>133</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5712603</v>
      </c>
      <c r="CS49" s="700"/>
      <c r="CT49" s="700"/>
      <c r="CU49" s="700"/>
      <c r="CV49" s="700"/>
      <c r="CW49" s="700"/>
      <c r="CX49" s="700"/>
      <c r="CY49" s="737"/>
      <c r="CZ49" s="728">
        <v>100</v>
      </c>
      <c r="DA49" s="738"/>
      <c r="DB49" s="738"/>
      <c r="DC49" s="739"/>
      <c r="DD49" s="740">
        <v>3077937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1sMUmNPNUd3E1zNi60nEDiTV57Dmf9xInuRm3ymGnqy2OvzXX91iRNzq/UJSspAu26RMBtpC4MBQqkhonb4e2g==" saltValue="qqpCjeZkVsO/YpY3CsuYs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election activeCell="AU72" sqref="AU72:AY7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63" t="s">
        <v>370</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4" t="s">
        <v>371</v>
      </c>
      <c r="DK2" s="765"/>
      <c r="DL2" s="765"/>
      <c r="DM2" s="765"/>
      <c r="DN2" s="765"/>
      <c r="DO2" s="766"/>
      <c r="DP2" s="231"/>
      <c r="DQ2" s="764" t="s">
        <v>372</v>
      </c>
      <c r="DR2" s="765"/>
      <c r="DS2" s="765"/>
      <c r="DT2" s="765"/>
      <c r="DU2" s="765"/>
      <c r="DV2" s="765"/>
      <c r="DW2" s="765"/>
      <c r="DX2" s="765"/>
      <c r="DY2" s="765"/>
      <c r="DZ2" s="766"/>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67" t="s">
        <v>373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5"/>
      <c r="BA4" s="235"/>
      <c r="BB4" s="235"/>
      <c r="BC4" s="235"/>
      <c r="BD4" s="235"/>
      <c r="BE4" s="236"/>
      <c r="BF4" s="236"/>
      <c r="BG4" s="236"/>
      <c r="BH4" s="236"/>
      <c r="BI4" s="236"/>
      <c r="BJ4" s="236"/>
      <c r="BK4" s="236"/>
      <c r="BL4" s="236"/>
      <c r="BM4" s="236"/>
      <c r="BN4" s="236"/>
      <c r="BO4" s="236"/>
      <c r="BP4" s="236"/>
      <c r="BQ4" s="768" t="s">
        <v>374</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7"/>
    </row>
    <row r="5" spans="1:131" s="238" customFormat="1" ht="26.25" customHeight="1" x14ac:dyDescent="0.15">
      <c r="A5" s="757" t="s">
        <v>375</v>
      </c>
      <c r="B5" s="758"/>
      <c r="C5" s="758"/>
      <c r="D5" s="758"/>
      <c r="E5" s="758"/>
      <c r="F5" s="758"/>
      <c r="G5" s="758"/>
      <c r="H5" s="758"/>
      <c r="I5" s="758"/>
      <c r="J5" s="758"/>
      <c r="K5" s="758"/>
      <c r="L5" s="758"/>
      <c r="M5" s="758"/>
      <c r="N5" s="758"/>
      <c r="O5" s="758"/>
      <c r="P5" s="759"/>
      <c r="Q5" s="753" t="s">
        <v>376</v>
      </c>
      <c r="R5" s="749"/>
      <c r="S5" s="749"/>
      <c r="T5" s="749"/>
      <c r="U5" s="750"/>
      <c r="V5" s="753" t="s">
        <v>377</v>
      </c>
      <c r="W5" s="749"/>
      <c r="X5" s="749"/>
      <c r="Y5" s="749"/>
      <c r="Z5" s="750"/>
      <c r="AA5" s="753" t="s">
        <v>378</v>
      </c>
      <c r="AB5" s="749"/>
      <c r="AC5" s="749"/>
      <c r="AD5" s="749"/>
      <c r="AE5" s="749"/>
      <c r="AF5" s="769" t="s">
        <v>379</v>
      </c>
      <c r="AG5" s="749"/>
      <c r="AH5" s="749"/>
      <c r="AI5" s="749"/>
      <c r="AJ5" s="755"/>
      <c r="AK5" s="749" t="s">
        <v>380</v>
      </c>
      <c r="AL5" s="749"/>
      <c r="AM5" s="749"/>
      <c r="AN5" s="749"/>
      <c r="AO5" s="750"/>
      <c r="AP5" s="753" t="s">
        <v>381</v>
      </c>
      <c r="AQ5" s="749"/>
      <c r="AR5" s="749"/>
      <c r="AS5" s="749"/>
      <c r="AT5" s="750"/>
      <c r="AU5" s="753" t="s">
        <v>382</v>
      </c>
      <c r="AV5" s="749"/>
      <c r="AW5" s="749"/>
      <c r="AX5" s="749"/>
      <c r="AY5" s="755"/>
      <c r="AZ5" s="235"/>
      <c r="BA5" s="235"/>
      <c r="BB5" s="235"/>
      <c r="BC5" s="235"/>
      <c r="BD5" s="235"/>
      <c r="BE5" s="236"/>
      <c r="BF5" s="236"/>
      <c r="BG5" s="236"/>
      <c r="BH5" s="236"/>
      <c r="BI5" s="236"/>
      <c r="BJ5" s="236"/>
      <c r="BK5" s="236"/>
      <c r="BL5" s="236"/>
      <c r="BM5" s="236"/>
      <c r="BN5" s="236"/>
      <c r="BO5" s="236"/>
      <c r="BP5" s="236"/>
      <c r="BQ5" s="757" t="s">
        <v>383</v>
      </c>
      <c r="BR5" s="758"/>
      <c r="BS5" s="758"/>
      <c r="BT5" s="758"/>
      <c r="BU5" s="758"/>
      <c r="BV5" s="758"/>
      <c r="BW5" s="758"/>
      <c r="BX5" s="758"/>
      <c r="BY5" s="758"/>
      <c r="BZ5" s="758"/>
      <c r="CA5" s="758"/>
      <c r="CB5" s="758"/>
      <c r="CC5" s="758"/>
      <c r="CD5" s="758"/>
      <c r="CE5" s="758"/>
      <c r="CF5" s="758"/>
      <c r="CG5" s="759"/>
      <c r="CH5" s="753" t="s">
        <v>384</v>
      </c>
      <c r="CI5" s="749"/>
      <c r="CJ5" s="749"/>
      <c r="CK5" s="749"/>
      <c r="CL5" s="750"/>
      <c r="CM5" s="753" t="s">
        <v>385</v>
      </c>
      <c r="CN5" s="749"/>
      <c r="CO5" s="749"/>
      <c r="CP5" s="749"/>
      <c r="CQ5" s="750"/>
      <c r="CR5" s="753" t="s">
        <v>386</v>
      </c>
      <c r="CS5" s="749"/>
      <c r="CT5" s="749"/>
      <c r="CU5" s="749"/>
      <c r="CV5" s="750"/>
      <c r="CW5" s="753" t="s">
        <v>387</v>
      </c>
      <c r="CX5" s="749"/>
      <c r="CY5" s="749"/>
      <c r="CZ5" s="749"/>
      <c r="DA5" s="750"/>
      <c r="DB5" s="753" t="s">
        <v>388</v>
      </c>
      <c r="DC5" s="749"/>
      <c r="DD5" s="749"/>
      <c r="DE5" s="749"/>
      <c r="DF5" s="750"/>
      <c r="DG5" s="802" t="s">
        <v>389</v>
      </c>
      <c r="DH5" s="803"/>
      <c r="DI5" s="803"/>
      <c r="DJ5" s="803"/>
      <c r="DK5" s="804"/>
      <c r="DL5" s="802" t="s">
        <v>390</v>
      </c>
      <c r="DM5" s="803"/>
      <c r="DN5" s="803"/>
      <c r="DO5" s="803"/>
      <c r="DP5" s="804"/>
      <c r="DQ5" s="753" t="s">
        <v>391</v>
      </c>
      <c r="DR5" s="749"/>
      <c r="DS5" s="749"/>
      <c r="DT5" s="749"/>
      <c r="DU5" s="750"/>
      <c r="DV5" s="753" t="s">
        <v>382</v>
      </c>
      <c r="DW5" s="749"/>
      <c r="DX5" s="749"/>
      <c r="DY5" s="749"/>
      <c r="DZ5" s="755"/>
      <c r="EA5" s="237"/>
    </row>
    <row r="6" spans="1:131" s="238" customFormat="1" ht="26.25" customHeight="1" thickBot="1" x14ac:dyDescent="0.2">
      <c r="A6" s="760"/>
      <c r="B6" s="761"/>
      <c r="C6" s="761"/>
      <c r="D6" s="761"/>
      <c r="E6" s="761"/>
      <c r="F6" s="761"/>
      <c r="G6" s="761"/>
      <c r="H6" s="761"/>
      <c r="I6" s="761"/>
      <c r="J6" s="761"/>
      <c r="K6" s="761"/>
      <c r="L6" s="761"/>
      <c r="M6" s="761"/>
      <c r="N6" s="761"/>
      <c r="O6" s="761"/>
      <c r="P6" s="762"/>
      <c r="Q6" s="754"/>
      <c r="R6" s="751"/>
      <c r="S6" s="751"/>
      <c r="T6" s="751"/>
      <c r="U6" s="752"/>
      <c r="V6" s="754"/>
      <c r="W6" s="751"/>
      <c r="X6" s="751"/>
      <c r="Y6" s="751"/>
      <c r="Z6" s="752"/>
      <c r="AA6" s="754"/>
      <c r="AB6" s="751"/>
      <c r="AC6" s="751"/>
      <c r="AD6" s="751"/>
      <c r="AE6" s="751"/>
      <c r="AF6" s="770"/>
      <c r="AG6" s="751"/>
      <c r="AH6" s="751"/>
      <c r="AI6" s="751"/>
      <c r="AJ6" s="756"/>
      <c r="AK6" s="751"/>
      <c r="AL6" s="751"/>
      <c r="AM6" s="751"/>
      <c r="AN6" s="751"/>
      <c r="AO6" s="752"/>
      <c r="AP6" s="754"/>
      <c r="AQ6" s="751"/>
      <c r="AR6" s="751"/>
      <c r="AS6" s="751"/>
      <c r="AT6" s="752"/>
      <c r="AU6" s="754"/>
      <c r="AV6" s="751"/>
      <c r="AW6" s="751"/>
      <c r="AX6" s="751"/>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4"/>
      <c r="CI6" s="751"/>
      <c r="CJ6" s="751"/>
      <c r="CK6" s="751"/>
      <c r="CL6" s="752"/>
      <c r="CM6" s="754"/>
      <c r="CN6" s="751"/>
      <c r="CO6" s="751"/>
      <c r="CP6" s="751"/>
      <c r="CQ6" s="752"/>
      <c r="CR6" s="754"/>
      <c r="CS6" s="751"/>
      <c r="CT6" s="751"/>
      <c r="CU6" s="751"/>
      <c r="CV6" s="752"/>
      <c r="CW6" s="754"/>
      <c r="CX6" s="751"/>
      <c r="CY6" s="751"/>
      <c r="CZ6" s="751"/>
      <c r="DA6" s="752"/>
      <c r="DB6" s="754"/>
      <c r="DC6" s="751"/>
      <c r="DD6" s="751"/>
      <c r="DE6" s="751"/>
      <c r="DF6" s="752"/>
      <c r="DG6" s="805"/>
      <c r="DH6" s="806"/>
      <c r="DI6" s="806"/>
      <c r="DJ6" s="806"/>
      <c r="DK6" s="807"/>
      <c r="DL6" s="805"/>
      <c r="DM6" s="806"/>
      <c r="DN6" s="806"/>
      <c r="DO6" s="806"/>
      <c r="DP6" s="807"/>
      <c r="DQ6" s="754"/>
      <c r="DR6" s="751"/>
      <c r="DS6" s="751"/>
      <c r="DT6" s="751"/>
      <c r="DU6" s="752"/>
      <c r="DV6" s="754"/>
      <c r="DW6" s="751"/>
      <c r="DX6" s="751"/>
      <c r="DY6" s="751"/>
      <c r="DZ6" s="756"/>
      <c r="EA6" s="237"/>
    </row>
    <row r="7" spans="1:131" s="238" customFormat="1" ht="26.25" customHeight="1" thickTop="1" x14ac:dyDescent="0.15">
      <c r="A7" s="239">
        <v>1</v>
      </c>
      <c r="B7" s="788" t="s">
        <v>392</v>
      </c>
      <c r="C7" s="789"/>
      <c r="D7" s="789"/>
      <c r="E7" s="789"/>
      <c r="F7" s="789"/>
      <c r="G7" s="789"/>
      <c r="H7" s="789"/>
      <c r="I7" s="789"/>
      <c r="J7" s="789"/>
      <c r="K7" s="789"/>
      <c r="L7" s="789"/>
      <c r="M7" s="789"/>
      <c r="N7" s="789"/>
      <c r="O7" s="789"/>
      <c r="P7" s="790"/>
      <c r="Q7" s="791">
        <v>5913</v>
      </c>
      <c r="R7" s="792"/>
      <c r="S7" s="792"/>
      <c r="T7" s="792"/>
      <c r="U7" s="792"/>
      <c r="V7" s="792">
        <v>5713</v>
      </c>
      <c r="W7" s="792"/>
      <c r="X7" s="792"/>
      <c r="Y7" s="792"/>
      <c r="Z7" s="792"/>
      <c r="AA7" s="792">
        <v>200</v>
      </c>
      <c r="AB7" s="792"/>
      <c r="AC7" s="792"/>
      <c r="AD7" s="792"/>
      <c r="AE7" s="793"/>
      <c r="AF7" s="794">
        <v>117</v>
      </c>
      <c r="AG7" s="795"/>
      <c r="AH7" s="795"/>
      <c r="AI7" s="795"/>
      <c r="AJ7" s="796"/>
      <c r="AK7" s="797"/>
      <c r="AL7" s="798"/>
      <c r="AM7" s="798"/>
      <c r="AN7" s="798"/>
      <c r="AO7" s="798"/>
      <c r="AP7" s="798">
        <v>6309</v>
      </c>
      <c r="AQ7" s="798"/>
      <c r="AR7" s="798"/>
      <c r="AS7" s="798"/>
      <c r="AT7" s="798"/>
      <c r="AU7" s="799"/>
      <c r="AV7" s="799"/>
      <c r="AW7" s="799"/>
      <c r="AX7" s="799"/>
      <c r="AY7" s="800"/>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801"/>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808"/>
      <c r="AV8" s="808"/>
      <c r="AW8" s="808"/>
      <c r="AX8" s="808"/>
      <c r="AY8" s="809"/>
      <c r="AZ8" s="235"/>
      <c r="BA8" s="235"/>
      <c r="BB8" s="235"/>
      <c r="BC8" s="235"/>
      <c r="BD8" s="235"/>
      <c r="BE8" s="236"/>
      <c r="BF8" s="236"/>
      <c r="BG8" s="236"/>
      <c r="BH8" s="236"/>
      <c r="BI8" s="236"/>
      <c r="BJ8" s="236"/>
      <c r="BK8" s="236"/>
      <c r="BL8" s="236"/>
      <c r="BM8" s="236"/>
      <c r="BN8" s="236"/>
      <c r="BO8" s="236"/>
      <c r="BP8" s="236"/>
      <c r="BQ8" s="241">
        <v>2</v>
      </c>
      <c r="BR8" s="242"/>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7"/>
    </row>
    <row r="9" spans="1:131" s="238"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808"/>
      <c r="AV9" s="808"/>
      <c r="AW9" s="808"/>
      <c r="AX9" s="808"/>
      <c r="AY9" s="809"/>
      <c r="AZ9" s="235"/>
      <c r="BA9" s="235"/>
      <c r="BB9" s="235"/>
      <c r="BC9" s="235"/>
      <c r="BD9" s="235"/>
      <c r="BE9" s="236"/>
      <c r="BF9" s="236"/>
      <c r="BG9" s="236"/>
      <c r="BH9" s="236"/>
      <c r="BI9" s="236"/>
      <c r="BJ9" s="236"/>
      <c r="BK9" s="236"/>
      <c r="BL9" s="236"/>
      <c r="BM9" s="236"/>
      <c r="BN9" s="236"/>
      <c r="BO9" s="236"/>
      <c r="BP9" s="236"/>
      <c r="BQ9" s="241">
        <v>3</v>
      </c>
      <c r="BR9" s="242"/>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7"/>
    </row>
    <row r="10" spans="1:131" s="238"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808"/>
      <c r="AV10" s="808"/>
      <c r="AW10" s="808"/>
      <c r="AX10" s="808"/>
      <c r="AY10" s="809"/>
      <c r="AZ10" s="235"/>
      <c r="BA10" s="235"/>
      <c r="BB10" s="235"/>
      <c r="BC10" s="235"/>
      <c r="BD10" s="235"/>
      <c r="BE10" s="236"/>
      <c r="BF10" s="236"/>
      <c r="BG10" s="236"/>
      <c r="BH10" s="236"/>
      <c r="BI10" s="236"/>
      <c r="BJ10" s="236"/>
      <c r="BK10" s="236"/>
      <c r="BL10" s="236"/>
      <c r="BM10" s="236"/>
      <c r="BN10" s="236"/>
      <c r="BO10" s="236"/>
      <c r="BP10" s="236"/>
      <c r="BQ10" s="241">
        <v>4</v>
      </c>
      <c r="BR10" s="242"/>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7"/>
    </row>
    <row r="11" spans="1:131" s="238"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808"/>
      <c r="AV11" s="808"/>
      <c r="AW11" s="808"/>
      <c r="AX11" s="808"/>
      <c r="AY11" s="809"/>
      <c r="AZ11" s="235"/>
      <c r="BA11" s="235"/>
      <c r="BB11" s="235"/>
      <c r="BC11" s="235"/>
      <c r="BD11" s="235"/>
      <c r="BE11" s="236"/>
      <c r="BF11" s="236"/>
      <c r="BG11" s="236"/>
      <c r="BH11" s="236"/>
      <c r="BI11" s="236"/>
      <c r="BJ11" s="236"/>
      <c r="BK11" s="236"/>
      <c r="BL11" s="236"/>
      <c r="BM11" s="236"/>
      <c r="BN11" s="236"/>
      <c r="BO11" s="236"/>
      <c r="BP11" s="236"/>
      <c r="BQ11" s="241">
        <v>5</v>
      </c>
      <c r="BR11" s="242"/>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7"/>
    </row>
    <row r="12" spans="1:131" s="238"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808"/>
      <c r="AV12" s="808"/>
      <c r="AW12" s="808"/>
      <c r="AX12" s="808"/>
      <c r="AY12" s="809"/>
      <c r="AZ12" s="235"/>
      <c r="BA12" s="235"/>
      <c r="BB12" s="235"/>
      <c r="BC12" s="235"/>
      <c r="BD12" s="235"/>
      <c r="BE12" s="236"/>
      <c r="BF12" s="236"/>
      <c r="BG12" s="236"/>
      <c r="BH12" s="236"/>
      <c r="BI12" s="236"/>
      <c r="BJ12" s="236"/>
      <c r="BK12" s="236"/>
      <c r="BL12" s="236"/>
      <c r="BM12" s="236"/>
      <c r="BN12" s="236"/>
      <c r="BO12" s="236"/>
      <c r="BP12" s="236"/>
      <c r="BQ12" s="241">
        <v>6</v>
      </c>
      <c r="BR12" s="242"/>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7"/>
    </row>
    <row r="13" spans="1:131" s="238"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808"/>
      <c r="AV13" s="808"/>
      <c r="AW13" s="808"/>
      <c r="AX13" s="808"/>
      <c r="AY13" s="809"/>
      <c r="AZ13" s="235"/>
      <c r="BA13" s="235"/>
      <c r="BB13" s="235"/>
      <c r="BC13" s="235"/>
      <c r="BD13" s="235"/>
      <c r="BE13" s="236"/>
      <c r="BF13" s="236"/>
      <c r="BG13" s="236"/>
      <c r="BH13" s="236"/>
      <c r="BI13" s="236"/>
      <c r="BJ13" s="236"/>
      <c r="BK13" s="236"/>
      <c r="BL13" s="236"/>
      <c r="BM13" s="236"/>
      <c r="BN13" s="236"/>
      <c r="BO13" s="236"/>
      <c r="BP13" s="236"/>
      <c r="BQ13" s="241">
        <v>7</v>
      </c>
      <c r="BR13" s="242"/>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7"/>
    </row>
    <row r="14" spans="1:131" s="238"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808"/>
      <c r="AV14" s="808"/>
      <c r="AW14" s="808"/>
      <c r="AX14" s="808"/>
      <c r="AY14" s="809"/>
      <c r="AZ14" s="235"/>
      <c r="BA14" s="235"/>
      <c r="BB14" s="235"/>
      <c r="BC14" s="235"/>
      <c r="BD14" s="235"/>
      <c r="BE14" s="236"/>
      <c r="BF14" s="236"/>
      <c r="BG14" s="236"/>
      <c r="BH14" s="236"/>
      <c r="BI14" s="236"/>
      <c r="BJ14" s="236"/>
      <c r="BK14" s="236"/>
      <c r="BL14" s="236"/>
      <c r="BM14" s="236"/>
      <c r="BN14" s="236"/>
      <c r="BO14" s="236"/>
      <c r="BP14" s="236"/>
      <c r="BQ14" s="241">
        <v>8</v>
      </c>
      <c r="BR14" s="242"/>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7"/>
    </row>
    <row r="15" spans="1:131" s="238"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808"/>
      <c r="AV15" s="808"/>
      <c r="AW15" s="808"/>
      <c r="AX15" s="808"/>
      <c r="AY15" s="809"/>
      <c r="AZ15" s="235"/>
      <c r="BA15" s="235"/>
      <c r="BB15" s="235"/>
      <c r="BC15" s="235"/>
      <c r="BD15" s="235"/>
      <c r="BE15" s="236"/>
      <c r="BF15" s="236"/>
      <c r="BG15" s="236"/>
      <c r="BH15" s="236"/>
      <c r="BI15" s="236"/>
      <c r="BJ15" s="236"/>
      <c r="BK15" s="236"/>
      <c r="BL15" s="236"/>
      <c r="BM15" s="236"/>
      <c r="BN15" s="236"/>
      <c r="BO15" s="236"/>
      <c r="BP15" s="236"/>
      <c r="BQ15" s="241">
        <v>9</v>
      </c>
      <c r="BR15" s="242"/>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7"/>
    </row>
    <row r="16" spans="1:131" s="238"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808"/>
      <c r="AV16" s="808"/>
      <c r="AW16" s="808"/>
      <c r="AX16" s="808"/>
      <c r="AY16" s="809"/>
      <c r="AZ16" s="235"/>
      <c r="BA16" s="235"/>
      <c r="BB16" s="235"/>
      <c r="BC16" s="235"/>
      <c r="BD16" s="235"/>
      <c r="BE16" s="236"/>
      <c r="BF16" s="236"/>
      <c r="BG16" s="236"/>
      <c r="BH16" s="236"/>
      <c r="BI16" s="236"/>
      <c r="BJ16" s="236"/>
      <c r="BK16" s="236"/>
      <c r="BL16" s="236"/>
      <c r="BM16" s="236"/>
      <c r="BN16" s="236"/>
      <c r="BO16" s="236"/>
      <c r="BP16" s="236"/>
      <c r="BQ16" s="241">
        <v>10</v>
      </c>
      <c r="BR16" s="242"/>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7"/>
    </row>
    <row r="17" spans="1:131" s="238"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808"/>
      <c r="AV17" s="808"/>
      <c r="AW17" s="808"/>
      <c r="AX17" s="808"/>
      <c r="AY17" s="809"/>
      <c r="AZ17" s="235"/>
      <c r="BA17" s="235"/>
      <c r="BB17" s="235"/>
      <c r="BC17" s="235"/>
      <c r="BD17" s="235"/>
      <c r="BE17" s="236"/>
      <c r="BF17" s="236"/>
      <c r="BG17" s="236"/>
      <c r="BH17" s="236"/>
      <c r="BI17" s="236"/>
      <c r="BJ17" s="236"/>
      <c r="BK17" s="236"/>
      <c r="BL17" s="236"/>
      <c r="BM17" s="236"/>
      <c r="BN17" s="236"/>
      <c r="BO17" s="236"/>
      <c r="BP17" s="236"/>
      <c r="BQ17" s="241">
        <v>11</v>
      </c>
      <c r="BR17" s="242"/>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7"/>
    </row>
    <row r="18" spans="1:131" s="238"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808"/>
      <c r="AV18" s="808"/>
      <c r="AW18" s="808"/>
      <c r="AX18" s="808"/>
      <c r="AY18" s="809"/>
      <c r="AZ18" s="235"/>
      <c r="BA18" s="235"/>
      <c r="BB18" s="235"/>
      <c r="BC18" s="235"/>
      <c r="BD18" s="235"/>
      <c r="BE18" s="236"/>
      <c r="BF18" s="236"/>
      <c r="BG18" s="236"/>
      <c r="BH18" s="236"/>
      <c r="BI18" s="236"/>
      <c r="BJ18" s="236"/>
      <c r="BK18" s="236"/>
      <c r="BL18" s="236"/>
      <c r="BM18" s="236"/>
      <c r="BN18" s="236"/>
      <c r="BO18" s="236"/>
      <c r="BP18" s="236"/>
      <c r="BQ18" s="241">
        <v>12</v>
      </c>
      <c r="BR18" s="242"/>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7"/>
    </row>
    <row r="19" spans="1:131" s="238"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808"/>
      <c r="AV19" s="808"/>
      <c r="AW19" s="808"/>
      <c r="AX19" s="808"/>
      <c r="AY19" s="809"/>
      <c r="AZ19" s="235"/>
      <c r="BA19" s="235"/>
      <c r="BB19" s="235"/>
      <c r="BC19" s="235"/>
      <c r="BD19" s="235"/>
      <c r="BE19" s="236"/>
      <c r="BF19" s="236"/>
      <c r="BG19" s="236"/>
      <c r="BH19" s="236"/>
      <c r="BI19" s="236"/>
      <c r="BJ19" s="236"/>
      <c r="BK19" s="236"/>
      <c r="BL19" s="236"/>
      <c r="BM19" s="236"/>
      <c r="BN19" s="236"/>
      <c r="BO19" s="236"/>
      <c r="BP19" s="236"/>
      <c r="BQ19" s="241">
        <v>13</v>
      </c>
      <c r="BR19" s="242"/>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7"/>
    </row>
    <row r="20" spans="1:131" s="238"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808"/>
      <c r="AV20" s="808"/>
      <c r="AW20" s="808"/>
      <c r="AX20" s="808"/>
      <c r="AY20" s="809"/>
      <c r="AZ20" s="235"/>
      <c r="BA20" s="235"/>
      <c r="BB20" s="235"/>
      <c r="BC20" s="235"/>
      <c r="BD20" s="235"/>
      <c r="BE20" s="236"/>
      <c r="BF20" s="236"/>
      <c r="BG20" s="236"/>
      <c r="BH20" s="236"/>
      <c r="BI20" s="236"/>
      <c r="BJ20" s="236"/>
      <c r="BK20" s="236"/>
      <c r="BL20" s="236"/>
      <c r="BM20" s="236"/>
      <c r="BN20" s="236"/>
      <c r="BO20" s="236"/>
      <c r="BP20" s="236"/>
      <c r="BQ20" s="241">
        <v>14</v>
      </c>
      <c r="BR20" s="242"/>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7"/>
    </row>
    <row r="21" spans="1:131" s="238"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808"/>
      <c r="AV21" s="808"/>
      <c r="AW21" s="808"/>
      <c r="AX21" s="808"/>
      <c r="AY21" s="809"/>
      <c r="AZ21" s="235"/>
      <c r="BA21" s="235"/>
      <c r="BB21" s="235"/>
      <c r="BC21" s="235"/>
      <c r="BD21" s="235"/>
      <c r="BE21" s="236"/>
      <c r="BF21" s="236"/>
      <c r="BG21" s="236"/>
      <c r="BH21" s="236"/>
      <c r="BI21" s="236"/>
      <c r="BJ21" s="236"/>
      <c r="BK21" s="236"/>
      <c r="BL21" s="236"/>
      <c r="BM21" s="236"/>
      <c r="BN21" s="236"/>
      <c r="BO21" s="236"/>
      <c r="BP21" s="236"/>
      <c r="BQ21" s="241">
        <v>15</v>
      </c>
      <c r="BR21" s="242"/>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7"/>
    </row>
    <row r="22" spans="1:131" s="238" customFormat="1" ht="26.25" customHeight="1" x14ac:dyDescent="0.15">
      <c r="A22" s="241">
        <v>16</v>
      </c>
      <c r="B22" s="777"/>
      <c r="C22" s="778"/>
      <c r="D22" s="778"/>
      <c r="E22" s="778"/>
      <c r="F22" s="778"/>
      <c r="G22" s="778"/>
      <c r="H22" s="778"/>
      <c r="I22" s="778"/>
      <c r="J22" s="778"/>
      <c r="K22" s="778"/>
      <c r="L22" s="778"/>
      <c r="M22" s="778"/>
      <c r="N22" s="778"/>
      <c r="O22" s="778"/>
      <c r="P22" s="779"/>
      <c r="Q22" s="827"/>
      <c r="R22" s="828"/>
      <c r="S22" s="828"/>
      <c r="T22" s="828"/>
      <c r="U22" s="828"/>
      <c r="V22" s="828"/>
      <c r="W22" s="828"/>
      <c r="X22" s="828"/>
      <c r="Y22" s="828"/>
      <c r="Z22" s="828"/>
      <c r="AA22" s="828"/>
      <c r="AB22" s="828"/>
      <c r="AC22" s="828"/>
      <c r="AD22" s="828"/>
      <c r="AE22" s="829"/>
      <c r="AF22" s="783"/>
      <c r="AG22" s="784"/>
      <c r="AH22" s="784"/>
      <c r="AI22" s="784"/>
      <c r="AJ22" s="785"/>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117</v>
      </c>
      <c r="AG23" s="821"/>
      <c r="AH23" s="821"/>
      <c r="AI23" s="821"/>
      <c r="AJ23" s="824"/>
      <c r="AK23" s="825"/>
      <c r="AL23" s="826"/>
      <c r="AM23" s="826"/>
      <c r="AN23" s="826"/>
      <c r="AO23" s="826"/>
      <c r="AP23" s="821"/>
      <c r="AQ23" s="821"/>
      <c r="AR23" s="821"/>
      <c r="AS23" s="821"/>
      <c r="AT23" s="821"/>
      <c r="AU23" s="837"/>
      <c r="AV23" s="837"/>
      <c r="AW23" s="837"/>
      <c r="AX23" s="837"/>
      <c r="AY23" s="838"/>
      <c r="AZ23" s="839" t="s">
        <v>396</v>
      </c>
      <c r="BA23" s="840"/>
      <c r="BB23" s="840"/>
      <c r="BC23" s="840"/>
      <c r="BD23" s="841"/>
      <c r="BE23" s="236"/>
      <c r="BF23" s="236"/>
      <c r="BG23" s="236"/>
      <c r="BH23" s="236"/>
      <c r="BI23" s="236"/>
      <c r="BJ23" s="236"/>
      <c r="BK23" s="236"/>
      <c r="BL23" s="236"/>
      <c r="BM23" s="236"/>
      <c r="BN23" s="236"/>
      <c r="BO23" s="236"/>
      <c r="BP23" s="236"/>
      <c r="BQ23" s="241">
        <v>17</v>
      </c>
      <c r="BR23" s="242"/>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7"/>
    </row>
    <row r="25" spans="1:131" ht="26.25" customHeight="1" thickBot="1" x14ac:dyDescent="0.2">
      <c r="A25" s="767" t="s">
        <v>398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5"/>
      <c r="BK25" s="235"/>
      <c r="BL25" s="235"/>
      <c r="BM25" s="235"/>
      <c r="BN25" s="235"/>
      <c r="BO25" s="244"/>
      <c r="BP25" s="244"/>
      <c r="BQ25" s="241">
        <v>19</v>
      </c>
      <c r="BR25" s="242"/>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3"/>
    </row>
    <row r="26" spans="1:131" ht="26.25" customHeight="1" x14ac:dyDescent="0.15">
      <c r="A26" s="757" t="s">
        <v>375</v>
      </c>
      <c r="B26" s="758"/>
      <c r="C26" s="758"/>
      <c r="D26" s="758"/>
      <c r="E26" s="758"/>
      <c r="F26" s="758"/>
      <c r="G26" s="758"/>
      <c r="H26" s="758"/>
      <c r="I26" s="758"/>
      <c r="J26" s="758"/>
      <c r="K26" s="758"/>
      <c r="L26" s="758"/>
      <c r="M26" s="758"/>
      <c r="N26" s="758"/>
      <c r="O26" s="758"/>
      <c r="P26" s="759"/>
      <c r="Q26" s="753" t="s">
        <v>399</v>
      </c>
      <c r="R26" s="749"/>
      <c r="S26" s="749"/>
      <c r="T26" s="749"/>
      <c r="U26" s="750"/>
      <c r="V26" s="753" t="s">
        <v>400</v>
      </c>
      <c r="W26" s="749"/>
      <c r="X26" s="749"/>
      <c r="Y26" s="749"/>
      <c r="Z26" s="750"/>
      <c r="AA26" s="753" t="s">
        <v>401</v>
      </c>
      <c r="AB26" s="749"/>
      <c r="AC26" s="749"/>
      <c r="AD26" s="749"/>
      <c r="AE26" s="749"/>
      <c r="AF26" s="842" t="s">
        <v>402</v>
      </c>
      <c r="AG26" s="843"/>
      <c r="AH26" s="843"/>
      <c r="AI26" s="843"/>
      <c r="AJ26" s="844"/>
      <c r="AK26" s="749" t="s">
        <v>403</v>
      </c>
      <c r="AL26" s="749"/>
      <c r="AM26" s="749"/>
      <c r="AN26" s="749"/>
      <c r="AO26" s="750"/>
      <c r="AP26" s="753" t="s">
        <v>404</v>
      </c>
      <c r="AQ26" s="749"/>
      <c r="AR26" s="749"/>
      <c r="AS26" s="749"/>
      <c r="AT26" s="750"/>
      <c r="AU26" s="753" t="s">
        <v>405</v>
      </c>
      <c r="AV26" s="749"/>
      <c r="AW26" s="749"/>
      <c r="AX26" s="749"/>
      <c r="AY26" s="750"/>
      <c r="AZ26" s="753" t="s">
        <v>406</v>
      </c>
      <c r="BA26" s="749"/>
      <c r="BB26" s="749"/>
      <c r="BC26" s="749"/>
      <c r="BD26" s="750"/>
      <c r="BE26" s="753" t="s">
        <v>382</v>
      </c>
      <c r="BF26" s="749"/>
      <c r="BG26" s="749"/>
      <c r="BH26" s="749"/>
      <c r="BI26" s="755"/>
      <c r="BJ26" s="235"/>
      <c r="BK26" s="235"/>
      <c r="BL26" s="235"/>
      <c r="BM26" s="235"/>
      <c r="BN26" s="235"/>
      <c r="BO26" s="244"/>
      <c r="BP26" s="244"/>
      <c r="BQ26" s="241">
        <v>20</v>
      </c>
      <c r="BR26" s="242"/>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3"/>
    </row>
    <row r="27" spans="1:131" ht="26.25" customHeight="1" thickBot="1" x14ac:dyDescent="0.2">
      <c r="A27" s="760"/>
      <c r="B27" s="761"/>
      <c r="C27" s="761"/>
      <c r="D27" s="761"/>
      <c r="E27" s="761"/>
      <c r="F27" s="761"/>
      <c r="G27" s="761"/>
      <c r="H27" s="761"/>
      <c r="I27" s="761"/>
      <c r="J27" s="761"/>
      <c r="K27" s="761"/>
      <c r="L27" s="761"/>
      <c r="M27" s="761"/>
      <c r="N27" s="761"/>
      <c r="O27" s="761"/>
      <c r="P27" s="762"/>
      <c r="Q27" s="754"/>
      <c r="R27" s="751"/>
      <c r="S27" s="751"/>
      <c r="T27" s="751"/>
      <c r="U27" s="752"/>
      <c r="V27" s="754"/>
      <c r="W27" s="751"/>
      <c r="X27" s="751"/>
      <c r="Y27" s="751"/>
      <c r="Z27" s="752"/>
      <c r="AA27" s="754"/>
      <c r="AB27" s="751"/>
      <c r="AC27" s="751"/>
      <c r="AD27" s="751"/>
      <c r="AE27" s="751"/>
      <c r="AF27" s="845"/>
      <c r="AG27" s="846"/>
      <c r="AH27" s="846"/>
      <c r="AI27" s="846"/>
      <c r="AJ27" s="847"/>
      <c r="AK27" s="751"/>
      <c r="AL27" s="751"/>
      <c r="AM27" s="751"/>
      <c r="AN27" s="751"/>
      <c r="AO27" s="752"/>
      <c r="AP27" s="754"/>
      <c r="AQ27" s="751"/>
      <c r="AR27" s="751"/>
      <c r="AS27" s="751"/>
      <c r="AT27" s="752"/>
      <c r="AU27" s="754"/>
      <c r="AV27" s="751"/>
      <c r="AW27" s="751"/>
      <c r="AX27" s="751"/>
      <c r="AY27" s="752"/>
      <c r="AZ27" s="754"/>
      <c r="BA27" s="751"/>
      <c r="BB27" s="751"/>
      <c r="BC27" s="751"/>
      <c r="BD27" s="752"/>
      <c r="BE27" s="754"/>
      <c r="BF27" s="751"/>
      <c r="BG27" s="751"/>
      <c r="BH27" s="751"/>
      <c r="BI27" s="756"/>
      <c r="BJ27" s="235"/>
      <c r="BK27" s="235"/>
      <c r="BL27" s="235"/>
      <c r="BM27" s="235"/>
      <c r="BN27" s="235"/>
      <c r="BO27" s="244"/>
      <c r="BP27" s="244"/>
      <c r="BQ27" s="241">
        <v>21</v>
      </c>
      <c r="BR27" s="242"/>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3"/>
    </row>
    <row r="28" spans="1:131" ht="26.25" customHeight="1" thickTop="1" x14ac:dyDescent="0.15">
      <c r="A28" s="245">
        <v>1</v>
      </c>
      <c r="B28" s="788" t="s">
        <v>407</v>
      </c>
      <c r="C28" s="789"/>
      <c r="D28" s="789"/>
      <c r="E28" s="789"/>
      <c r="F28" s="789"/>
      <c r="G28" s="789"/>
      <c r="H28" s="789"/>
      <c r="I28" s="789"/>
      <c r="J28" s="789"/>
      <c r="K28" s="789"/>
      <c r="L28" s="789"/>
      <c r="M28" s="789"/>
      <c r="N28" s="789"/>
      <c r="O28" s="789"/>
      <c r="P28" s="790"/>
      <c r="Q28" s="850">
        <v>402</v>
      </c>
      <c r="R28" s="851"/>
      <c r="S28" s="851"/>
      <c r="T28" s="851"/>
      <c r="U28" s="851"/>
      <c r="V28" s="851">
        <v>399</v>
      </c>
      <c r="W28" s="851"/>
      <c r="X28" s="851"/>
      <c r="Y28" s="851"/>
      <c r="Z28" s="851"/>
      <c r="AA28" s="851">
        <v>3</v>
      </c>
      <c r="AB28" s="851"/>
      <c r="AC28" s="851"/>
      <c r="AD28" s="851"/>
      <c r="AE28" s="852"/>
      <c r="AF28" s="853">
        <v>3</v>
      </c>
      <c r="AG28" s="851"/>
      <c r="AH28" s="851"/>
      <c r="AI28" s="851"/>
      <c r="AJ28" s="854"/>
      <c r="AK28" s="855">
        <v>25</v>
      </c>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3"/>
    </row>
    <row r="29" spans="1:131" ht="26.25" customHeight="1" x14ac:dyDescent="0.15">
      <c r="A29" s="245">
        <v>2</v>
      </c>
      <c r="B29" s="777" t="s">
        <v>408</v>
      </c>
      <c r="C29" s="778"/>
      <c r="D29" s="778"/>
      <c r="E29" s="778"/>
      <c r="F29" s="778"/>
      <c r="G29" s="778"/>
      <c r="H29" s="778"/>
      <c r="I29" s="778"/>
      <c r="J29" s="778"/>
      <c r="K29" s="778"/>
      <c r="L29" s="778"/>
      <c r="M29" s="778"/>
      <c r="N29" s="778"/>
      <c r="O29" s="778"/>
      <c r="P29" s="779"/>
      <c r="Q29" s="780">
        <v>64</v>
      </c>
      <c r="R29" s="781"/>
      <c r="S29" s="781"/>
      <c r="T29" s="781"/>
      <c r="U29" s="781"/>
      <c r="V29" s="781">
        <v>64</v>
      </c>
      <c r="W29" s="781"/>
      <c r="X29" s="781"/>
      <c r="Y29" s="781"/>
      <c r="Z29" s="781"/>
      <c r="AA29" s="781">
        <v>0</v>
      </c>
      <c r="AB29" s="781"/>
      <c r="AC29" s="781"/>
      <c r="AD29" s="781"/>
      <c r="AE29" s="782"/>
      <c r="AF29" s="783">
        <v>0</v>
      </c>
      <c r="AG29" s="784"/>
      <c r="AH29" s="784"/>
      <c r="AI29" s="784"/>
      <c r="AJ29" s="785"/>
      <c r="AK29" s="862">
        <v>14</v>
      </c>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3"/>
    </row>
    <row r="30" spans="1:131" ht="26.25" customHeight="1" x14ac:dyDescent="0.15">
      <c r="A30" s="245">
        <v>3</v>
      </c>
      <c r="B30" s="777" t="s">
        <v>409</v>
      </c>
      <c r="C30" s="778"/>
      <c r="D30" s="778"/>
      <c r="E30" s="778"/>
      <c r="F30" s="778"/>
      <c r="G30" s="778"/>
      <c r="H30" s="778"/>
      <c r="I30" s="778"/>
      <c r="J30" s="778"/>
      <c r="K30" s="778"/>
      <c r="L30" s="778"/>
      <c r="M30" s="778"/>
      <c r="N30" s="778"/>
      <c r="O30" s="778"/>
      <c r="P30" s="779"/>
      <c r="Q30" s="780">
        <v>202</v>
      </c>
      <c r="R30" s="781"/>
      <c r="S30" s="781"/>
      <c r="T30" s="781"/>
      <c r="U30" s="781"/>
      <c r="V30" s="781">
        <v>202</v>
      </c>
      <c r="W30" s="781"/>
      <c r="X30" s="781"/>
      <c r="Y30" s="781"/>
      <c r="Z30" s="781"/>
      <c r="AA30" s="781">
        <v>1</v>
      </c>
      <c r="AB30" s="781"/>
      <c r="AC30" s="781"/>
      <c r="AD30" s="781"/>
      <c r="AE30" s="782"/>
      <c r="AF30" s="783">
        <v>1</v>
      </c>
      <c r="AG30" s="784"/>
      <c r="AH30" s="784"/>
      <c r="AI30" s="784"/>
      <c r="AJ30" s="785"/>
      <c r="AK30" s="862">
        <v>71</v>
      </c>
      <c r="AL30" s="858"/>
      <c r="AM30" s="858"/>
      <c r="AN30" s="858"/>
      <c r="AO30" s="858"/>
      <c r="AP30" s="858">
        <v>834</v>
      </c>
      <c r="AQ30" s="858"/>
      <c r="AR30" s="858"/>
      <c r="AS30" s="858"/>
      <c r="AT30" s="858"/>
      <c r="AU30" s="858">
        <v>536</v>
      </c>
      <c r="AV30" s="858"/>
      <c r="AW30" s="858"/>
      <c r="AX30" s="858"/>
      <c r="AY30" s="858"/>
      <c r="AZ30" s="859"/>
      <c r="BA30" s="859"/>
      <c r="BB30" s="859"/>
      <c r="BC30" s="859"/>
      <c r="BD30" s="859"/>
      <c r="BE30" s="860" t="s">
        <v>410</v>
      </c>
      <c r="BF30" s="860"/>
      <c r="BG30" s="860"/>
      <c r="BH30" s="860"/>
      <c r="BI30" s="861"/>
      <c r="BJ30" s="235"/>
      <c r="BK30" s="235"/>
      <c r="BL30" s="235"/>
      <c r="BM30" s="235"/>
      <c r="BN30" s="235"/>
      <c r="BO30" s="244"/>
      <c r="BP30" s="244"/>
      <c r="BQ30" s="241">
        <v>24</v>
      </c>
      <c r="BR30" s="242"/>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3"/>
    </row>
    <row r="31" spans="1:131" ht="26.25" customHeight="1" x14ac:dyDescent="0.15">
      <c r="A31" s="245">
        <v>4</v>
      </c>
      <c r="B31" s="777" t="s">
        <v>411</v>
      </c>
      <c r="C31" s="778"/>
      <c r="D31" s="778"/>
      <c r="E31" s="778"/>
      <c r="F31" s="778"/>
      <c r="G31" s="778"/>
      <c r="H31" s="778"/>
      <c r="I31" s="778"/>
      <c r="J31" s="778"/>
      <c r="K31" s="778"/>
      <c r="L31" s="778"/>
      <c r="M31" s="778"/>
      <c r="N31" s="778"/>
      <c r="O31" s="778"/>
      <c r="P31" s="779"/>
      <c r="Q31" s="780">
        <v>105</v>
      </c>
      <c r="R31" s="781"/>
      <c r="S31" s="781"/>
      <c r="T31" s="781"/>
      <c r="U31" s="781"/>
      <c r="V31" s="781">
        <v>105</v>
      </c>
      <c r="W31" s="781"/>
      <c r="X31" s="781"/>
      <c r="Y31" s="781"/>
      <c r="Z31" s="781"/>
      <c r="AA31" s="781">
        <v>0</v>
      </c>
      <c r="AB31" s="781"/>
      <c r="AC31" s="781"/>
      <c r="AD31" s="781"/>
      <c r="AE31" s="782"/>
      <c r="AF31" s="783">
        <v>0</v>
      </c>
      <c r="AG31" s="784"/>
      <c r="AH31" s="784"/>
      <c r="AI31" s="784"/>
      <c r="AJ31" s="785"/>
      <c r="AK31" s="862">
        <v>51</v>
      </c>
      <c r="AL31" s="858"/>
      <c r="AM31" s="858"/>
      <c r="AN31" s="858"/>
      <c r="AO31" s="858"/>
      <c r="AP31" s="858">
        <v>326</v>
      </c>
      <c r="AQ31" s="858"/>
      <c r="AR31" s="858"/>
      <c r="AS31" s="858"/>
      <c r="AT31" s="858"/>
      <c r="AU31" s="858">
        <v>326</v>
      </c>
      <c r="AV31" s="858"/>
      <c r="AW31" s="858"/>
      <c r="AX31" s="858"/>
      <c r="AY31" s="858"/>
      <c r="AZ31" s="859"/>
      <c r="BA31" s="859"/>
      <c r="BB31" s="859"/>
      <c r="BC31" s="859"/>
      <c r="BD31" s="859"/>
      <c r="BE31" s="860" t="s">
        <v>412</v>
      </c>
      <c r="BF31" s="860"/>
      <c r="BG31" s="860"/>
      <c r="BH31" s="860"/>
      <c r="BI31" s="861"/>
      <c r="BJ31" s="235"/>
      <c r="BK31" s="235"/>
      <c r="BL31" s="235"/>
      <c r="BM31" s="235"/>
      <c r="BN31" s="235"/>
      <c r="BO31" s="244"/>
      <c r="BP31" s="244"/>
      <c r="BQ31" s="241">
        <v>25</v>
      </c>
      <c r="BR31" s="242"/>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3"/>
    </row>
    <row r="32" spans="1:131" ht="26.25" customHeight="1" x14ac:dyDescent="0.15">
      <c r="A32" s="245">
        <v>5</v>
      </c>
      <c r="B32" s="777" t="s">
        <v>413</v>
      </c>
      <c r="C32" s="778"/>
      <c r="D32" s="778"/>
      <c r="E32" s="778"/>
      <c r="F32" s="778"/>
      <c r="G32" s="778"/>
      <c r="H32" s="778"/>
      <c r="I32" s="778"/>
      <c r="J32" s="778"/>
      <c r="K32" s="778"/>
      <c r="L32" s="778"/>
      <c r="M32" s="778"/>
      <c r="N32" s="778"/>
      <c r="O32" s="778"/>
      <c r="P32" s="779"/>
      <c r="Q32" s="780">
        <v>74</v>
      </c>
      <c r="R32" s="781"/>
      <c r="S32" s="781"/>
      <c r="T32" s="781"/>
      <c r="U32" s="781"/>
      <c r="V32" s="781">
        <v>74</v>
      </c>
      <c r="W32" s="781"/>
      <c r="X32" s="781"/>
      <c r="Y32" s="781"/>
      <c r="Z32" s="781"/>
      <c r="AA32" s="781">
        <v>1</v>
      </c>
      <c r="AB32" s="781"/>
      <c r="AC32" s="781"/>
      <c r="AD32" s="781"/>
      <c r="AE32" s="782"/>
      <c r="AF32" s="783">
        <v>1</v>
      </c>
      <c r="AG32" s="784"/>
      <c r="AH32" s="784"/>
      <c r="AI32" s="784"/>
      <c r="AJ32" s="785"/>
      <c r="AK32" s="862">
        <v>46</v>
      </c>
      <c r="AL32" s="858"/>
      <c r="AM32" s="858"/>
      <c r="AN32" s="858"/>
      <c r="AO32" s="858"/>
      <c r="AP32" s="858">
        <v>355</v>
      </c>
      <c r="AQ32" s="858"/>
      <c r="AR32" s="858"/>
      <c r="AS32" s="858"/>
      <c r="AT32" s="858"/>
      <c r="AU32" s="858">
        <v>355</v>
      </c>
      <c r="AV32" s="858"/>
      <c r="AW32" s="858"/>
      <c r="AX32" s="858"/>
      <c r="AY32" s="858"/>
      <c r="AZ32" s="859"/>
      <c r="BA32" s="859"/>
      <c r="BB32" s="859"/>
      <c r="BC32" s="859"/>
      <c r="BD32" s="859"/>
      <c r="BE32" s="860" t="s">
        <v>410</v>
      </c>
      <c r="BF32" s="860"/>
      <c r="BG32" s="860"/>
      <c r="BH32" s="860"/>
      <c r="BI32" s="861"/>
      <c r="BJ32" s="235"/>
      <c r="BK32" s="235"/>
      <c r="BL32" s="235"/>
      <c r="BM32" s="235"/>
      <c r="BN32" s="235"/>
      <c r="BO32" s="244"/>
      <c r="BP32" s="244"/>
      <c r="BQ32" s="241">
        <v>26</v>
      </c>
      <c r="BR32" s="242"/>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3"/>
    </row>
    <row r="33" spans="1:131" ht="26.25" customHeight="1" x14ac:dyDescent="0.15">
      <c r="A33" s="245">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3"/>
    </row>
    <row r="34" spans="1:131" ht="26.25" customHeight="1" x14ac:dyDescent="0.15">
      <c r="A34" s="245">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3"/>
    </row>
    <row r="35" spans="1:131" ht="26.25" customHeight="1" x14ac:dyDescent="0.15">
      <c r="A35" s="245">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3"/>
    </row>
    <row r="36" spans="1:131" ht="26.25" customHeight="1" x14ac:dyDescent="0.15">
      <c r="A36" s="245">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3"/>
    </row>
    <row r="37" spans="1:131" ht="26.25" customHeight="1" x14ac:dyDescent="0.15">
      <c r="A37" s="245">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3"/>
    </row>
    <row r="38" spans="1:131" ht="26.25" customHeight="1" x14ac:dyDescent="0.15">
      <c r="A38" s="245">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3"/>
    </row>
    <row r="39" spans="1:131" ht="26.25" customHeight="1" x14ac:dyDescent="0.15">
      <c r="A39" s="245">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3"/>
    </row>
    <row r="40" spans="1:13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3"/>
    </row>
    <row r="41" spans="1:13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3"/>
    </row>
    <row r="42" spans="1:13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3"/>
    </row>
    <row r="43" spans="1:13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3"/>
    </row>
    <row r="44" spans="1:13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3"/>
    </row>
    <row r="45" spans="1:13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3"/>
    </row>
    <row r="46" spans="1:13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3"/>
    </row>
    <row r="47" spans="1:13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3"/>
    </row>
    <row r="48" spans="1:13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3"/>
    </row>
    <row r="49" spans="1:13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3"/>
    </row>
    <row r="50" spans="1:131" ht="26.25" customHeight="1" x14ac:dyDescent="0.15">
      <c r="A50" s="241">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783"/>
      <c r="AG50" s="784"/>
      <c r="AH50" s="784"/>
      <c r="AI50" s="784"/>
      <c r="AJ50" s="78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3"/>
    </row>
    <row r="51" spans="1:131" ht="26.25" customHeight="1" x14ac:dyDescent="0.15">
      <c r="A51" s="241">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783"/>
      <c r="AG51" s="784"/>
      <c r="AH51" s="784"/>
      <c r="AI51" s="784"/>
      <c r="AJ51" s="78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3"/>
    </row>
    <row r="52" spans="1:131" ht="26.25" customHeight="1" x14ac:dyDescent="0.15">
      <c r="A52" s="241">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783"/>
      <c r="AG52" s="784"/>
      <c r="AH52" s="784"/>
      <c r="AI52" s="784"/>
      <c r="AJ52" s="78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3"/>
    </row>
    <row r="53" spans="1:131" ht="26.25" customHeight="1" x14ac:dyDescent="0.15">
      <c r="A53" s="241">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783"/>
      <c r="AG53" s="784"/>
      <c r="AH53" s="784"/>
      <c r="AI53" s="784"/>
      <c r="AJ53" s="78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3"/>
    </row>
    <row r="54" spans="1:131" ht="26.25" customHeight="1" x14ac:dyDescent="0.15">
      <c r="A54" s="241">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783"/>
      <c r="AG54" s="784"/>
      <c r="AH54" s="784"/>
      <c r="AI54" s="784"/>
      <c r="AJ54" s="78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3"/>
    </row>
    <row r="55" spans="1:131" ht="26.25" customHeight="1" x14ac:dyDescent="0.15">
      <c r="A55" s="241">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783"/>
      <c r="AG55" s="784"/>
      <c r="AH55" s="784"/>
      <c r="AI55" s="784"/>
      <c r="AJ55" s="78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3"/>
    </row>
    <row r="56" spans="1:131" ht="26.25" customHeight="1" x14ac:dyDescent="0.15">
      <c r="A56" s="241">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783"/>
      <c r="AG56" s="784"/>
      <c r="AH56" s="784"/>
      <c r="AI56" s="784"/>
      <c r="AJ56" s="78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3"/>
    </row>
    <row r="57" spans="1:131" ht="26.25" customHeight="1" x14ac:dyDescent="0.15">
      <c r="A57" s="241">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783"/>
      <c r="AG57" s="784"/>
      <c r="AH57" s="784"/>
      <c r="AI57" s="784"/>
      <c r="AJ57" s="78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3"/>
    </row>
    <row r="58" spans="1:131" ht="26.25" customHeight="1" x14ac:dyDescent="0.15">
      <c r="A58" s="241">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783"/>
      <c r="AG58" s="784"/>
      <c r="AH58" s="784"/>
      <c r="AI58" s="784"/>
      <c r="AJ58" s="78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3"/>
    </row>
    <row r="59" spans="1:131" ht="26.25" customHeight="1" x14ac:dyDescent="0.15">
      <c r="A59" s="241">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783"/>
      <c r="AG59" s="784"/>
      <c r="AH59" s="784"/>
      <c r="AI59" s="784"/>
      <c r="AJ59" s="78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3"/>
    </row>
    <row r="60" spans="1:131" ht="26.25" customHeight="1" x14ac:dyDescent="0.15">
      <c r="A60" s="241">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783"/>
      <c r="AG60" s="784"/>
      <c r="AH60" s="784"/>
      <c r="AI60" s="784"/>
      <c r="AJ60" s="78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3"/>
    </row>
    <row r="61" spans="1:131" ht="26.25" customHeight="1" thickBot="1" x14ac:dyDescent="0.2">
      <c r="A61" s="241">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783"/>
      <c r="AG61" s="784"/>
      <c r="AH61" s="784"/>
      <c r="AI61" s="784"/>
      <c r="AJ61" s="78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3"/>
    </row>
    <row r="62" spans="1:131" ht="26.25" customHeight="1" x14ac:dyDescent="0.15">
      <c r="A62" s="241">
        <v>35</v>
      </c>
      <c r="B62" s="777"/>
      <c r="C62" s="778"/>
      <c r="D62" s="778"/>
      <c r="E62" s="778"/>
      <c r="F62" s="778"/>
      <c r="G62" s="778"/>
      <c r="H62" s="778"/>
      <c r="I62" s="778"/>
      <c r="J62" s="778"/>
      <c r="K62" s="778"/>
      <c r="L62" s="778"/>
      <c r="M62" s="778"/>
      <c r="N62" s="778"/>
      <c r="O62" s="778"/>
      <c r="P62" s="779"/>
      <c r="Q62" s="863"/>
      <c r="R62" s="864"/>
      <c r="S62" s="864"/>
      <c r="T62" s="864"/>
      <c r="U62" s="864"/>
      <c r="V62" s="864"/>
      <c r="W62" s="864"/>
      <c r="X62" s="864"/>
      <c r="Y62" s="864"/>
      <c r="Z62" s="864"/>
      <c r="AA62" s="864"/>
      <c r="AB62" s="864"/>
      <c r="AC62" s="864"/>
      <c r="AD62" s="864"/>
      <c r="AE62" s="865"/>
      <c r="AF62" s="783"/>
      <c r="AG62" s="784"/>
      <c r="AH62" s="784"/>
      <c r="AI62" s="784"/>
      <c r="AJ62" s="78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414</v>
      </c>
      <c r="BK62" s="834"/>
      <c r="BL62" s="834"/>
      <c r="BM62" s="834"/>
      <c r="BN62" s="835"/>
      <c r="BO62" s="244"/>
      <c r="BP62" s="244"/>
      <c r="BQ62" s="241">
        <v>56</v>
      </c>
      <c r="BR62" s="242"/>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3"/>
    </row>
    <row r="63" spans="1:131" ht="26.25" customHeight="1" thickBot="1" x14ac:dyDescent="0.2">
      <c r="A63" s="243" t="s">
        <v>394</v>
      </c>
      <c r="B63" s="817" t="s">
        <v>415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416</v>
      </c>
      <c r="BK63" s="880"/>
      <c r="BL63" s="880"/>
      <c r="BM63" s="880"/>
      <c r="BN63" s="881"/>
      <c r="BO63" s="244"/>
      <c r="BP63" s="244"/>
      <c r="BQ63" s="241">
        <v>57</v>
      </c>
      <c r="BR63" s="242"/>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3"/>
    </row>
    <row r="66" spans="1:131" ht="26.25" customHeight="1" x14ac:dyDescent="0.15">
      <c r="A66" s="757" t="s">
        <v>418</v>
      </c>
      <c r="B66" s="758"/>
      <c r="C66" s="758"/>
      <c r="D66" s="758"/>
      <c r="E66" s="758"/>
      <c r="F66" s="758"/>
      <c r="G66" s="758"/>
      <c r="H66" s="758"/>
      <c r="I66" s="758"/>
      <c r="J66" s="758"/>
      <c r="K66" s="758"/>
      <c r="L66" s="758"/>
      <c r="M66" s="758"/>
      <c r="N66" s="758"/>
      <c r="O66" s="758"/>
      <c r="P66" s="759"/>
      <c r="Q66" s="753" t="s">
        <v>419</v>
      </c>
      <c r="R66" s="749"/>
      <c r="S66" s="749"/>
      <c r="T66" s="749"/>
      <c r="U66" s="750"/>
      <c r="V66" s="753" t="s">
        <v>420</v>
      </c>
      <c r="W66" s="749"/>
      <c r="X66" s="749"/>
      <c r="Y66" s="749"/>
      <c r="Z66" s="750"/>
      <c r="AA66" s="753" t="s">
        <v>421</v>
      </c>
      <c r="AB66" s="749"/>
      <c r="AC66" s="749"/>
      <c r="AD66" s="749"/>
      <c r="AE66" s="750"/>
      <c r="AF66" s="882" t="s">
        <v>422</v>
      </c>
      <c r="AG66" s="843"/>
      <c r="AH66" s="843"/>
      <c r="AI66" s="843"/>
      <c r="AJ66" s="883"/>
      <c r="AK66" s="753" t="s">
        <v>423</v>
      </c>
      <c r="AL66" s="758"/>
      <c r="AM66" s="758"/>
      <c r="AN66" s="758"/>
      <c r="AO66" s="759"/>
      <c r="AP66" s="753" t="s">
        <v>404</v>
      </c>
      <c r="AQ66" s="749"/>
      <c r="AR66" s="749"/>
      <c r="AS66" s="749"/>
      <c r="AT66" s="750"/>
      <c r="AU66" s="753" t="s">
        <v>424</v>
      </c>
      <c r="AV66" s="749"/>
      <c r="AW66" s="749"/>
      <c r="AX66" s="749"/>
      <c r="AY66" s="750"/>
      <c r="AZ66" s="753" t="s">
        <v>382</v>
      </c>
      <c r="BA66" s="749"/>
      <c r="BB66" s="749"/>
      <c r="BC66" s="749"/>
      <c r="BD66" s="755"/>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60"/>
      <c r="B67" s="761"/>
      <c r="C67" s="761"/>
      <c r="D67" s="761"/>
      <c r="E67" s="761"/>
      <c r="F67" s="761"/>
      <c r="G67" s="761"/>
      <c r="H67" s="761"/>
      <c r="I67" s="761"/>
      <c r="J67" s="761"/>
      <c r="K67" s="761"/>
      <c r="L67" s="761"/>
      <c r="M67" s="761"/>
      <c r="N67" s="761"/>
      <c r="O67" s="761"/>
      <c r="P67" s="762"/>
      <c r="Q67" s="754"/>
      <c r="R67" s="751"/>
      <c r="S67" s="751"/>
      <c r="T67" s="751"/>
      <c r="U67" s="752"/>
      <c r="V67" s="754"/>
      <c r="W67" s="751"/>
      <c r="X67" s="751"/>
      <c r="Y67" s="751"/>
      <c r="Z67" s="752"/>
      <c r="AA67" s="754"/>
      <c r="AB67" s="751"/>
      <c r="AC67" s="751"/>
      <c r="AD67" s="751"/>
      <c r="AE67" s="752"/>
      <c r="AF67" s="884"/>
      <c r="AG67" s="846"/>
      <c r="AH67" s="846"/>
      <c r="AI67" s="846"/>
      <c r="AJ67" s="885"/>
      <c r="AK67" s="886"/>
      <c r="AL67" s="761"/>
      <c r="AM67" s="761"/>
      <c r="AN67" s="761"/>
      <c r="AO67" s="762"/>
      <c r="AP67" s="754"/>
      <c r="AQ67" s="751"/>
      <c r="AR67" s="751"/>
      <c r="AS67" s="751"/>
      <c r="AT67" s="752"/>
      <c r="AU67" s="754"/>
      <c r="AV67" s="751"/>
      <c r="AW67" s="751"/>
      <c r="AX67" s="751"/>
      <c r="AY67" s="752"/>
      <c r="AZ67" s="754"/>
      <c r="BA67" s="751"/>
      <c r="BB67" s="751"/>
      <c r="BC67" s="751"/>
      <c r="BD67" s="756"/>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594</v>
      </c>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595</v>
      </c>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v>69</v>
      </c>
      <c r="AG69" s="858"/>
      <c r="AH69" s="858"/>
      <c r="AI69" s="858"/>
      <c r="AJ69" s="858"/>
      <c r="AK69" s="858"/>
      <c r="AL69" s="858"/>
      <c r="AM69" s="858"/>
      <c r="AN69" s="858"/>
      <c r="AO69" s="858"/>
      <c r="AP69" s="858">
        <v>284</v>
      </c>
      <c r="AQ69" s="858"/>
      <c r="AR69" s="858"/>
      <c r="AS69" s="858"/>
      <c r="AT69" s="858"/>
      <c r="AU69" s="858">
        <v>34</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596</v>
      </c>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v>94</v>
      </c>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597</v>
      </c>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v>16</v>
      </c>
      <c r="AG71" s="858"/>
      <c r="AH71" s="858"/>
      <c r="AI71" s="858"/>
      <c r="AJ71" s="858"/>
      <c r="AK71" s="858"/>
      <c r="AL71" s="858"/>
      <c r="AM71" s="858"/>
      <c r="AN71" s="858"/>
      <c r="AO71" s="858"/>
      <c r="AP71" s="858">
        <v>256</v>
      </c>
      <c r="AQ71" s="858"/>
      <c r="AR71" s="858"/>
      <c r="AS71" s="858"/>
      <c r="AT71" s="858"/>
      <c r="AU71" s="858">
        <v>22</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598</v>
      </c>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v>4</v>
      </c>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599</v>
      </c>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595</v>
      </c>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v>54</v>
      </c>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600</v>
      </c>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v>16179</v>
      </c>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601</v>
      </c>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v>39</v>
      </c>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602</v>
      </c>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v>7</v>
      </c>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603</v>
      </c>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595</v>
      </c>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v>937</v>
      </c>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604</v>
      </c>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v>2</v>
      </c>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605</v>
      </c>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v>154</v>
      </c>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309</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309</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309</v>
      </c>
      <c r="DR109" s="921"/>
      <c r="DS109" s="921"/>
      <c r="DT109" s="921"/>
      <c r="DU109" s="922"/>
      <c r="DV109" s="920" t="s">
        <v>436</v>
      </c>
      <c r="DW109" s="921"/>
      <c r="DX109" s="921"/>
      <c r="DY109" s="921"/>
      <c r="DZ109" s="923"/>
    </row>
    <row r="110" spans="1:131" s="233" customFormat="1" ht="26.25" customHeight="1" x14ac:dyDescent="0.15">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487325</v>
      </c>
      <c r="AB110" s="928"/>
      <c r="AC110" s="928"/>
      <c r="AD110" s="928"/>
      <c r="AE110" s="929"/>
      <c r="AF110" s="930">
        <v>450842</v>
      </c>
      <c r="AG110" s="928"/>
      <c r="AH110" s="928"/>
      <c r="AI110" s="928"/>
      <c r="AJ110" s="929"/>
      <c r="AK110" s="930">
        <v>504407</v>
      </c>
      <c r="AL110" s="928"/>
      <c r="AM110" s="928"/>
      <c r="AN110" s="928"/>
      <c r="AO110" s="929"/>
      <c r="AP110" s="931">
        <v>24.5</v>
      </c>
      <c r="AQ110" s="932"/>
      <c r="AR110" s="932"/>
      <c r="AS110" s="932"/>
      <c r="AT110" s="933"/>
      <c r="AU110" s="934" t="s">
        <v>74</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4921814</v>
      </c>
      <c r="BR110" s="959"/>
      <c r="BS110" s="959"/>
      <c r="BT110" s="959"/>
      <c r="BU110" s="959"/>
      <c r="BV110" s="959">
        <v>5308566</v>
      </c>
      <c r="BW110" s="959"/>
      <c r="BX110" s="959"/>
      <c r="BY110" s="959"/>
      <c r="BZ110" s="959"/>
      <c r="CA110" s="959">
        <v>6308566</v>
      </c>
      <c r="CB110" s="959"/>
      <c r="CC110" s="959"/>
      <c r="CD110" s="959"/>
      <c r="CE110" s="959"/>
      <c r="CF110" s="972">
        <v>306.5</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442</v>
      </c>
      <c r="DH110" s="959"/>
      <c r="DI110" s="959"/>
      <c r="DJ110" s="959"/>
      <c r="DK110" s="959"/>
      <c r="DL110" s="959" t="s">
        <v>443</v>
      </c>
      <c r="DM110" s="959"/>
      <c r="DN110" s="959"/>
      <c r="DO110" s="959"/>
      <c r="DP110" s="959"/>
      <c r="DQ110" s="959" t="s">
        <v>442</v>
      </c>
      <c r="DR110" s="959"/>
      <c r="DS110" s="959"/>
      <c r="DT110" s="959"/>
      <c r="DU110" s="959"/>
      <c r="DV110" s="960" t="s">
        <v>442</v>
      </c>
      <c r="DW110" s="960"/>
      <c r="DX110" s="960"/>
      <c r="DY110" s="960"/>
      <c r="DZ110" s="961"/>
    </row>
    <row r="111" spans="1:131" s="233"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416</v>
      </c>
      <c r="AB111" s="966"/>
      <c r="AC111" s="966"/>
      <c r="AD111" s="966"/>
      <c r="AE111" s="967"/>
      <c r="AF111" s="968" t="s">
        <v>416</v>
      </c>
      <c r="AG111" s="966"/>
      <c r="AH111" s="966"/>
      <c r="AI111" s="966"/>
      <c r="AJ111" s="967"/>
      <c r="AK111" s="968" t="s">
        <v>416</v>
      </c>
      <c r="AL111" s="966"/>
      <c r="AM111" s="966"/>
      <c r="AN111" s="966"/>
      <c r="AO111" s="967"/>
      <c r="AP111" s="969" t="s">
        <v>416</v>
      </c>
      <c r="AQ111" s="970"/>
      <c r="AR111" s="970"/>
      <c r="AS111" s="970"/>
      <c r="AT111" s="971"/>
      <c r="AU111" s="936"/>
      <c r="AV111" s="937"/>
      <c r="AW111" s="937"/>
      <c r="AX111" s="937"/>
      <c r="AY111" s="937"/>
      <c r="AZ111" s="950" t="s">
        <v>445</v>
      </c>
      <c r="BA111" s="951"/>
      <c r="BB111" s="951"/>
      <c r="BC111" s="951"/>
      <c r="BD111" s="951"/>
      <c r="BE111" s="951"/>
      <c r="BF111" s="951"/>
      <c r="BG111" s="951"/>
      <c r="BH111" s="951"/>
      <c r="BI111" s="951"/>
      <c r="BJ111" s="951"/>
      <c r="BK111" s="951"/>
      <c r="BL111" s="951"/>
      <c r="BM111" s="951"/>
      <c r="BN111" s="951"/>
      <c r="BO111" s="951"/>
      <c r="BP111" s="952"/>
      <c r="BQ111" s="953">
        <v>77354</v>
      </c>
      <c r="BR111" s="954"/>
      <c r="BS111" s="954"/>
      <c r="BT111" s="954"/>
      <c r="BU111" s="954"/>
      <c r="BV111" s="954">
        <v>58916</v>
      </c>
      <c r="BW111" s="954"/>
      <c r="BX111" s="954"/>
      <c r="BY111" s="954"/>
      <c r="BZ111" s="954"/>
      <c r="CA111" s="954">
        <v>47484</v>
      </c>
      <c r="CB111" s="954"/>
      <c r="CC111" s="954"/>
      <c r="CD111" s="954"/>
      <c r="CE111" s="954"/>
      <c r="CF111" s="948">
        <v>2.2999999999999998</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133</v>
      </c>
      <c r="DH111" s="954"/>
      <c r="DI111" s="954"/>
      <c r="DJ111" s="954"/>
      <c r="DK111" s="954"/>
      <c r="DL111" s="954" t="s">
        <v>447</v>
      </c>
      <c r="DM111" s="954"/>
      <c r="DN111" s="954"/>
      <c r="DO111" s="954"/>
      <c r="DP111" s="954"/>
      <c r="DQ111" s="954" t="s">
        <v>448</v>
      </c>
      <c r="DR111" s="954"/>
      <c r="DS111" s="954"/>
      <c r="DT111" s="954"/>
      <c r="DU111" s="954"/>
      <c r="DV111" s="955" t="s">
        <v>448</v>
      </c>
      <c r="DW111" s="955"/>
      <c r="DX111" s="955"/>
      <c r="DY111" s="955"/>
      <c r="DZ111" s="956"/>
    </row>
    <row r="112" spans="1:131" s="233" customFormat="1" ht="26.25" customHeight="1" x14ac:dyDescent="0.15">
      <c r="A112" s="980" t="s">
        <v>449</v>
      </c>
      <c r="B112" s="981"/>
      <c r="C112" s="951" t="s">
        <v>450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133</v>
      </c>
      <c r="AB112" s="987"/>
      <c r="AC112" s="987"/>
      <c r="AD112" s="987"/>
      <c r="AE112" s="988"/>
      <c r="AF112" s="989" t="s">
        <v>451</v>
      </c>
      <c r="AG112" s="987"/>
      <c r="AH112" s="987"/>
      <c r="AI112" s="987"/>
      <c r="AJ112" s="988"/>
      <c r="AK112" s="989" t="s">
        <v>452</v>
      </c>
      <c r="AL112" s="987"/>
      <c r="AM112" s="987"/>
      <c r="AN112" s="987"/>
      <c r="AO112" s="988"/>
      <c r="AP112" s="990" t="s">
        <v>453</v>
      </c>
      <c r="AQ112" s="991"/>
      <c r="AR112" s="991"/>
      <c r="AS112" s="991"/>
      <c r="AT112" s="992"/>
      <c r="AU112" s="936"/>
      <c r="AV112" s="937"/>
      <c r="AW112" s="937"/>
      <c r="AX112" s="937"/>
      <c r="AY112" s="937"/>
      <c r="AZ112" s="950" t="s">
        <v>454</v>
      </c>
      <c r="BA112" s="951"/>
      <c r="BB112" s="951"/>
      <c r="BC112" s="951"/>
      <c r="BD112" s="951"/>
      <c r="BE112" s="951"/>
      <c r="BF112" s="951"/>
      <c r="BG112" s="951"/>
      <c r="BH112" s="951"/>
      <c r="BI112" s="951"/>
      <c r="BJ112" s="951"/>
      <c r="BK112" s="951"/>
      <c r="BL112" s="951"/>
      <c r="BM112" s="951"/>
      <c r="BN112" s="951"/>
      <c r="BO112" s="951"/>
      <c r="BP112" s="952"/>
      <c r="BQ112" s="953">
        <v>1399365</v>
      </c>
      <c r="BR112" s="954"/>
      <c r="BS112" s="954"/>
      <c r="BT112" s="954"/>
      <c r="BU112" s="954"/>
      <c r="BV112" s="954">
        <v>1311090</v>
      </c>
      <c r="BW112" s="954"/>
      <c r="BX112" s="954"/>
      <c r="BY112" s="954"/>
      <c r="BZ112" s="954"/>
      <c r="CA112" s="954">
        <v>1216659</v>
      </c>
      <c r="CB112" s="954"/>
      <c r="CC112" s="954"/>
      <c r="CD112" s="954"/>
      <c r="CE112" s="954"/>
      <c r="CF112" s="948">
        <v>59.1</v>
      </c>
      <c r="CG112" s="949"/>
      <c r="CH112" s="949"/>
      <c r="CI112" s="949"/>
      <c r="CJ112" s="949"/>
      <c r="CK112" s="976"/>
      <c r="CL112" s="977"/>
      <c r="CM112" s="950" t="s">
        <v>455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456</v>
      </c>
      <c r="DH112" s="954"/>
      <c r="DI112" s="954"/>
      <c r="DJ112" s="954"/>
      <c r="DK112" s="954"/>
      <c r="DL112" s="954" t="s">
        <v>453</v>
      </c>
      <c r="DM112" s="954"/>
      <c r="DN112" s="954"/>
      <c r="DO112" s="954"/>
      <c r="DP112" s="954"/>
      <c r="DQ112" s="954" t="s">
        <v>453</v>
      </c>
      <c r="DR112" s="954"/>
      <c r="DS112" s="954"/>
      <c r="DT112" s="954"/>
      <c r="DU112" s="954"/>
      <c r="DV112" s="955" t="s">
        <v>457</v>
      </c>
      <c r="DW112" s="955"/>
      <c r="DX112" s="955"/>
      <c r="DY112" s="955"/>
      <c r="DZ112" s="956"/>
    </row>
    <row r="113" spans="1:130" s="233" customFormat="1" ht="26.25" customHeight="1" x14ac:dyDescent="0.15">
      <c r="A113" s="982"/>
      <c r="B113" s="983"/>
      <c r="C113" s="951" t="s">
        <v>458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162742</v>
      </c>
      <c r="AB113" s="966"/>
      <c r="AC113" s="966"/>
      <c r="AD113" s="966"/>
      <c r="AE113" s="967"/>
      <c r="AF113" s="968">
        <v>148714</v>
      </c>
      <c r="AG113" s="966"/>
      <c r="AH113" s="966"/>
      <c r="AI113" s="966"/>
      <c r="AJ113" s="967"/>
      <c r="AK113" s="968">
        <v>147767</v>
      </c>
      <c r="AL113" s="966"/>
      <c r="AM113" s="966"/>
      <c r="AN113" s="966"/>
      <c r="AO113" s="967"/>
      <c r="AP113" s="969">
        <v>7.2</v>
      </c>
      <c r="AQ113" s="970"/>
      <c r="AR113" s="970"/>
      <c r="AS113" s="970"/>
      <c r="AT113" s="971"/>
      <c r="AU113" s="936"/>
      <c r="AV113" s="937"/>
      <c r="AW113" s="937"/>
      <c r="AX113" s="937"/>
      <c r="AY113" s="937"/>
      <c r="AZ113" s="950" t="s">
        <v>459</v>
      </c>
      <c r="BA113" s="951"/>
      <c r="BB113" s="951"/>
      <c r="BC113" s="951"/>
      <c r="BD113" s="951"/>
      <c r="BE113" s="951"/>
      <c r="BF113" s="951"/>
      <c r="BG113" s="951"/>
      <c r="BH113" s="951"/>
      <c r="BI113" s="951"/>
      <c r="BJ113" s="951"/>
      <c r="BK113" s="951"/>
      <c r="BL113" s="951"/>
      <c r="BM113" s="951"/>
      <c r="BN113" s="951"/>
      <c r="BO113" s="951"/>
      <c r="BP113" s="952"/>
      <c r="BQ113" s="953">
        <v>68437</v>
      </c>
      <c r="BR113" s="954"/>
      <c r="BS113" s="954"/>
      <c r="BT113" s="954"/>
      <c r="BU113" s="954"/>
      <c r="BV113" s="954">
        <v>54842</v>
      </c>
      <c r="BW113" s="954"/>
      <c r="BX113" s="954"/>
      <c r="BY113" s="954"/>
      <c r="BZ113" s="954"/>
      <c r="CA113" s="954">
        <v>55672</v>
      </c>
      <c r="CB113" s="954"/>
      <c r="CC113" s="954"/>
      <c r="CD113" s="954"/>
      <c r="CE113" s="954"/>
      <c r="CF113" s="948">
        <v>2.7</v>
      </c>
      <c r="CG113" s="949"/>
      <c r="CH113" s="949"/>
      <c r="CI113" s="949"/>
      <c r="CJ113" s="949"/>
      <c r="CK113" s="976"/>
      <c r="CL113" s="977"/>
      <c r="CM113" s="950" t="s">
        <v>460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461</v>
      </c>
      <c r="DH113" s="987"/>
      <c r="DI113" s="987"/>
      <c r="DJ113" s="987"/>
      <c r="DK113" s="988"/>
      <c r="DL113" s="989" t="s">
        <v>462</v>
      </c>
      <c r="DM113" s="987"/>
      <c r="DN113" s="987"/>
      <c r="DO113" s="987"/>
      <c r="DP113" s="988"/>
      <c r="DQ113" s="989" t="s">
        <v>463</v>
      </c>
      <c r="DR113" s="987"/>
      <c r="DS113" s="987"/>
      <c r="DT113" s="987"/>
      <c r="DU113" s="988"/>
      <c r="DV113" s="990" t="s">
        <v>133</v>
      </c>
      <c r="DW113" s="991"/>
      <c r="DX113" s="991"/>
      <c r="DY113" s="991"/>
      <c r="DZ113" s="992"/>
    </row>
    <row r="114" spans="1:130" s="233" customFormat="1" ht="26.25" customHeight="1" x14ac:dyDescent="0.15">
      <c r="A114" s="982"/>
      <c r="B114" s="983"/>
      <c r="C114" s="951" t="s">
        <v>464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13910</v>
      </c>
      <c r="AB114" s="987"/>
      <c r="AC114" s="987"/>
      <c r="AD114" s="987"/>
      <c r="AE114" s="988"/>
      <c r="AF114" s="989">
        <v>14099</v>
      </c>
      <c r="AG114" s="987"/>
      <c r="AH114" s="987"/>
      <c r="AI114" s="987"/>
      <c r="AJ114" s="988"/>
      <c r="AK114" s="989">
        <v>14093</v>
      </c>
      <c r="AL114" s="987"/>
      <c r="AM114" s="987"/>
      <c r="AN114" s="987"/>
      <c r="AO114" s="988"/>
      <c r="AP114" s="990">
        <v>0.7</v>
      </c>
      <c r="AQ114" s="991"/>
      <c r="AR114" s="991"/>
      <c r="AS114" s="991"/>
      <c r="AT114" s="992"/>
      <c r="AU114" s="936"/>
      <c r="AV114" s="937"/>
      <c r="AW114" s="937"/>
      <c r="AX114" s="937"/>
      <c r="AY114" s="937"/>
      <c r="AZ114" s="950" t="s">
        <v>465</v>
      </c>
      <c r="BA114" s="951"/>
      <c r="BB114" s="951"/>
      <c r="BC114" s="951"/>
      <c r="BD114" s="951"/>
      <c r="BE114" s="951"/>
      <c r="BF114" s="951"/>
      <c r="BG114" s="951"/>
      <c r="BH114" s="951"/>
      <c r="BI114" s="951"/>
      <c r="BJ114" s="951"/>
      <c r="BK114" s="951"/>
      <c r="BL114" s="951"/>
      <c r="BM114" s="951"/>
      <c r="BN114" s="951"/>
      <c r="BO114" s="951"/>
      <c r="BP114" s="952"/>
      <c r="BQ114" s="953">
        <v>592053</v>
      </c>
      <c r="BR114" s="954"/>
      <c r="BS114" s="954"/>
      <c r="BT114" s="954"/>
      <c r="BU114" s="954"/>
      <c r="BV114" s="954">
        <v>548883</v>
      </c>
      <c r="BW114" s="954"/>
      <c r="BX114" s="954"/>
      <c r="BY114" s="954"/>
      <c r="BZ114" s="954"/>
      <c r="CA114" s="954">
        <v>529178</v>
      </c>
      <c r="CB114" s="954"/>
      <c r="CC114" s="954"/>
      <c r="CD114" s="954"/>
      <c r="CE114" s="954"/>
      <c r="CF114" s="948">
        <v>25.7</v>
      </c>
      <c r="CG114" s="949"/>
      <c r="CH114" s="949"/>
      <c r="CI114" s="949"/>
      <c r="CJ114" s="949"/>
      <c r="CK114" s="976"/>
      <c r="CL114" s="977"/>
      <c r="CM114" s="950" t="s">
        <v>466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453</v>
      </c>
      <c r="DH114" s="987"/>
      <c r="DI114" s="987"/>
      <c r="DJ114" s="987"/>
      <c r="DK114" s="988"/>
      <c r="DL114" s="989" t="s">
        <v>453</v>
      </c>
      <c r="DM114" s="987"/>
      <c r="DN114" s="987"/>
      <c r="DO114" s="987"/>
      <c r="DP114" s="988"/>
      <c r="DQ114" s="989" t="s">
        <v>456</v>
      </c>
      <c r="DR114" s="987"/>
      <c r="DS114" s="987"/>
      <c r="DT114" s="987"/>
      <c r="DU114" s="988"/>
      <c r="DV114" s="990" t="s">
        <v>463</v>
      </c>
      <c r="DW114" s="991"/>
      <c r="DX114" s="991"/>
      <c r="DY114" s="991"/>
      <c r="DZ114" s="992"/>
    </row>
    <row r="115" spans="1:130" s="233" customFormat="1" ht="26.25" customHeight="1" x14ac:dyDescent="0.15">
      <c r="A115" s="982"/>
      <c r="B115" s="983"/>
      <c r="C115" s="951" t="s">
        <v>467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2900</v>
      </c>
      <c r="AB115" s="966"/>
      <c r="AC115" s="966"/>
      <c r="AD115" s="966"/>
      <c r="AE115" s="967"/>
      <c r="AF115" s="968">
        <v>3312</v>
      </c>
      <c r="AG115" s="966"/>
      <c r="AH115" s="966"/>
      <c r="AI115" s="966"/>
      <c r="AJ115" s="967"/>
      <c r="AK115" s="968">
        <v>3206</v>
      </c>
      <c r="AL115" s="966"/>
      <c r="AM115" s="966"/>
      <c r="AN115" s="966"/>
      <c r="AO115" s="967"/>
      <c r="AP115" s="969">
        <v>0.2</v>
      </c>
      <c r="AQ115" s="970"/>
      <c r="AR115" s="970"/>
      <c r="AS115" s="970"/>
      <c r="AT115" s="971"/>
      <c r="AU115" s="936"/>
      <c r="AV115" s="937"/>
      <c r="AW115" s="937"/>
      <c r="AX115" s="937"/>
      <c r="AY115" s="937"/>
      <c r="AZ115" s="950" t="s">
        <v>468</v>
      </c>
      <c r="BA115" s="951"/>
      <c r="BB115" s="951"/>
      <c r="BC115" s="951"/>
      <c r="BD115" s="951"/>
      <c r="BE115" s="951"/>
      <c r="BF115" s="951"/>
      <c r="BG115" s="951"/>
      <c r="BH115" s="951"/>
      <c r="BI115" s="951"/>
      <c r="BJ115" s="951"/>
      <c r="BK115" s="951"/>
      <c r="BL115" s="951"/>
      <c r="BM115" s="951"/>
      <c r="BN115" s="951"/>
      <c r="BO115" s="951"/>
      <c r="BP115" s="952"/>
      <c r="BQ115" s="953" t="s">
        <v>416</v>
      </c>
      <c r="BR115" s="954"/>
      <c r="BS115" s="954"/>
      <c r="BT115" s="954"/>
      <c r="BU115" s="954"/>
      <c r="BV115" s="954" t="s">
        <v>469</v>
      </c>
      <c r="BW115" s="954"/>
      <c r="BX115" s="954"/>
      <c r="BY115" s="954"/>
      <c r="BZ115" s="954"/>
      <c r="CA115" s="954" t="s">
        <v>470</v>
      </c>
      <c r="CB115" s="954"/>
      <c r="CC115" s="954"/>
      <c r="CD115" s="954"/>
      <c r="CE115" s="954"/>
      <c r="CF115" s="948" t="s">
        <v>457</v>
      </c>
      <c r="CG115" s="949"/>
      <c r="CH115" s="949"/>
      <c r="CI115" s="949"/>
      <c r="CJ115" s="949"/>
      <c r="CK115" s="976"/>
      <c r="CL115" s="977"/>
      <c r="CM115" s="950" t="s">
        <v>471</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453</v>
      </c>
      <c r="DH115" s="987"/>
      <c r="DI115" s="987"/>
      <c r="DJ115" s="987"/>
      <c r="DK115" s="988"/>
      <c r="DL115" s="989" t="s">
        <v>453</v>
      </c>
      <c r="DM115" s="987"/>
      <c r="DN115" s="987"/>
      <c r="DO115" s="987"/>
      <c r="DP115" s="988"/>
      <c r="DQ115" s="989" t="s">
        <v>463</v>
      </c>
      <c r="DR115" s="987"/>
      <c r="DS115" s="987"/>
      <c r="DT115" s="987"/>
      <c r="DU115" s="988"/>
      <c r="DV115" s="990" t="s">
        <v>453</v>
      </c>
      <c r="DW115" s="991"/>
      <c r="DX115" s="991"/>
      <c r="DY115" s="991"/>
      <c r="DZ115" s="992"/>
    </row>
    <row r="116" spans="1:130" s="233" customFormat="1" ht="26.25" customHeight="1" x14ac:dyDescent="0.15">
      <c r="A116" s="984"/>
      <c r="B116" s="985"/>
      <c r="C116" s="993" t="s">
        <v>472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463</v>
      </c>
      <c r="AB116" s="987"/>
      <c r="AC116" s="987"/>
      <c r="AD116" s="987"/>
      <c r="AE116" s="988"/>
      <c r="AF116" s="989" t="s">
        <v>453</v>
      </c>
      <c r="AG116" s="987"/>
      <c r="AH116" s="987"/>
      <c r="AI116" s="987"/>
      <c r="AJ116" s="988"/>
      <c r="AK116" s="989" t="s">
        <v>133</v>
      </c>
      <c r="AL116" s="987"/>
      <c r="AM116" s="987"/>
      <c r="AN116" s="987"/>
      <c r="AO116" s="988"/>
      <c r="AP116" s="990" t="s">
        <v>453</v>
      </c>
      <c r="AQ116" s="991"/>
      <c r="AR116" s="991"/>
      <c r="AS116" s="991"/>
      <c r="AT116" s="992"/>
      <c r="AU116" s="936"/>
      <c r="AV116" s="937"/>
      <c r="AW116" s="937"/>
      <c r="AX116" s="937"/>
      <c r="AY116" s="937"/>
      <c r="AZ116" s="995" t="s">
        <v>473</v>
      </c>
      <c r="BA116" s="996"/>
      <c r="BB116" s="996"/>
      <c r="BC116" s="996"/>
      <c r="BD116" s="996"/>
      <c r="BE116" s="996"/>
      <c r="BF116" s="996"/>
      <c r="BG116" s="996"/>
      <c r="BH116" s="996"/>
      <c r="BI116" s="996"/>
      <c r="BJ116" s="996"/>
      <c r="BK116" s="996"/>
      <c r="BL116" s="996"/>
      <c r="BM116" s="996"/>
      <c r="BN116" s="996"/>
      <c r="BO116" s="996"/>
      <c r="BP116" s="997"/>
      <c r="BQ116" s="953" t="s">
        <v>447</v>
      </c>
      <c r="BR116" s="954"/>
      <c r="BS116" s="954"/>
      <c r="BT116" s="954"/>
      <c r="BU116" s="954"/>
      <c r="BV116" s="954" t="s">
        <v>474</v>
      </c>
      <c r="BW116" s="954"/>
      <c r="BX116" s="954"/>
      <c r="BY116" s="954"/>
      <c r="BZ116" s="954"/>
      <c r="CA116" s="954" t="s">
        <v>462</v>
      </c>
      <c r="CB116" s="954"/>
      <c r="CC116" s="954"/>
      <c r="CD116" s="954"/>
      <c r="CE116" s="954"/>
      <c r="CF116" s="948" t="s">
        <v>474</v>
      </c>
      <c r="CG116" s="949"/>
      <c r="CH116" s="949"/>
      <c r="CI116" s="949"/>
      <c r="CJ116" s="949"/>
      <c r="CK116" s="976"/>
      <c r="CL116" s="977"/>
      <c r="CM116" s="950" t="s">
        <v>475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133</v>
      </c>
      <c r="DH116" s="987"/>
      <c r="DI116" s="987"/>
      <c r="DJ116" s="987"/>
      <c r="DK116" s="988"/>
      <c r="DL116" s="989" t="s">
        <v>447</v>
      </c>
      <c r="DM116" s="987"/>
      <c r="DN116" s="987"/>
      <c r="DO116" s="987"/>
      <c r="DP116" s="988"/>
      <c r="DQ116" s="989" t="s">
        <v>447</v>
      </c>
      <c r="DR116" s="987"/>
      <c r="DS116" s="987"/>
      <c r="DT116" s="987"/>
      <c r="DU116" s="988"/>
      <c r="DV116" s="990" t="s">
        <v>456</v>
      </c>
      <c r="DW116" s="991"/>
      <c r="DX116" s="991"/>
      <c r="DY116" s="991"/>
      <c r="DZ116" s="992"/>
    </row>
    <row r="117" spans="1:130" s="233"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476</v>
      </c>
      <c r="Z117" s="922"/>
      <c r="AA117" s="1006">
        <v>666877</v>
      </c>
      <c r="AB117" s="1007"/>
      <c r="AC117" s="1007"/>
      <c r="AD117" s="1007"/>
      <c r="AE117" s="1008"/>
      <c r="AF117" s="1009">
        <v>616967</v>
      </c>
      <c r="AG117" s="1007"/>
      <c r="AH117" s="1007"/>
      <c r="AI117" s="1007"/>
      <c r="AJ117" s="1008"/>
      <c r="AK117" s="1009">
        <v>669473</v>
      </c>
      <c r="AL117" s="1007"/>
      <c r="AM117" s="1007"/>
      <c r="AN117" s="1007"/>
      <c r="AO117" s="1008"/>
      <c r="AP117" s="1010"/>
      <c r="AQ117" s="1011"/>
      <c r="AR117" s="1011"/>
      <c r="AS117" s="1011"/>
      <c r="AT117" s="1012"/>
      <c r="AU117" s="936"/>
      <c r="AV117" s="937"/>
      <c r="AW117" s="937"/>
      <c r="AX117" s="937"/>
      <c r="AY117" s="937"/>
      <c r="AZ117" s="1002" t="s">
        <v>477</v>
      </c>
      <c r="BA117" s="1003"/>
      <c r="BB117" s="1003"/>
      <c r="BC117" s="1003"/>
      <c r="BD117" s="1003"/>
      <c r="BE117" s="1003"/>
      <c r="BF117" s="1003"/>
      <c r="BG117" s="1003"/>
      <c r="BH117" s="1003"/>
      <c r="BI117" s="1003"/>
      <c r="BJ117" s="1003"/>
      <c r="BK117" s="1003"/>
      <c r="BL117" s="1003"/>
      <c r="BM117" s="1003"/>
      <c r="BN117" s="1003"/>
      <c r="BO117" s="1003"/>
      <c r="BP117" s="1004"/>
      <c r="BQ117" s="953" t="s">
        <v>453</v>
      </c>
      <c r="BR117" s="954"/>
      <c r="BS117" s="954"/>
      <c r="BT117" s="954"/>
      <c r="BU117" s="954"/>
      <c r="BV117" s="954" t="s">
        <v>133</v>
      </c>
      <c r="BW117" s="954"/>
      <c r="BX117" s="954"/>
      <c r="BY117" s="954"/>
      <c r="BZ117" s="954"/>
      <c r="CA117" s="954" t="s">
        <v>470</v>
      </c>
      <c r="CB117" s="954"/>
      <c r="CC117" s="954"/>
      <c r="CD117" s="954"/>
      <c r="CE117" s="954"/>
      <c r="CF117" s="948" t="s">
        <v>462</v>
      </c>
      <c r="CG117" s="949"/>
      <c r="CH117" s="949"/>
      <c r="CI117" s="949"/>
      <c r="CJ117" s="949"/>
      <c r="CK117" s="976"/>
      <c r="CL117" s="977"/>
      <c r="CM117" s="950" t="s">
        <v>478</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463</v>
      </c>
      <c r="DH117" s="987"/>
      <c r="DI117" s="987"/>
      <c r="DJ117" s="987"/>
      <c r="DK117" s="988"/>
      <c r="DL117" s="989" t="s">
        <v>456</v>
      </c>
      <c r="DM117" s="987"/>
      <c r="DN117" s="987"/>
      <c r="DO117" s="987"/>
      <c r="DP117" s="988"/>
      <c r="DQ117" s="989" t="s">
        <v>453</v>
      </c>
      <c r="DR117" s="987"/>
      <c r="DS117" s="987"/>
      <c r="DT117" s="987"/>
      <c r="DU117" s="988"/>
      <c r="DV117" s="990" t="s">
        <v>453</v>
      </c>
      <c r="DW117" s="991"/>
      <c r="DX117" s="991"/>
      <c r="DY117" s="991"/>
      <c r="DZ117" s="992"/>
    </row>
    <row r="118" spans="1:130" s="233" customFormat="1" ht="26.25" customHeight="1" x14ac:dyDescent="0.15">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309</v>
      </c>
      <c r="AL118" s="921"/>
      <c r="AM118" s="921"/>
      <c r="AN118" s="921"/>
      <c r="AO118" s="922"/>
      <c r="AP118" s="998" t="s">
        <v>436</v>
      </c>
      <c r="AQ118" s="999"/>
      <c r="AR118" s="999"/>
      <c r="AS118" s="999"/>
      <c r="AT118" s="1000"/>
      <c r="AU118" s="936"/>
      <c r="AV118" s="937"/>
      <c r="AW118" s="937"/>
      <c r="AX118" s="937"/>
      <c r="AY118" s="937"/>
      <c r="AZ118" s="1001" t="s">
        <v>479</v>
      </c>
      <c r="BA118" s="993"/>
      <c r="BB118" s="993"/>
      <c r="BC118" s="993"/>
      <c r="BD118" s="993"/>
      <c r="BE118" s="993"/>
      <c r="BF118" s="993"/>
      <c r="BG118" s="993"/>
      <c r="BH118" s="993"/>
      <c r="BI118" s="993"/>
      <c r="BJ118" s="993"/>
      <c r="BK118" s="993"/>
      <c r="BL118" s="993"/>
      <c r="BM118" s="993"/>
      <c r="BN118" s="993"/>
      <c r="BO118" s="993"/>
      <c r="BP118" s="994"/>
      <c r="BQ118" s="1027" t="s">
        <v>463</v>
      </c>
      <c r="BR118" s="1028"/>
      <c r="BS118" s="1028"/>
      <c r="BT118" s="1028"/>
      <c r="BU118" s="1028"/>
      <c r="BV118" s="1028" t="s">
        <v>453</v>
      </c>
      <c r="BW118" s="1028"/>
      <c r="BX118" s="1028"/>
      <c r="BY118" s="1028"/>
      <c r="BZ118" s="1028"/>
      <c r="CA118" s="1028" t="s">
        <v>133</v>
      </c>
      <c r="CB118" s="1028"/>
      <c r="CC118" s="1028"/>
      <c r="CD118" s="1028"/>
      <c r="CE118" s="1028"/>
      <c r="CF118" s="948" t="s">
        <v>474</v>
      </c>
      <c r="CG118" s="949"/>
      <c r="CH118" s="949"/>
      <c r="CI118" s="949"/>
      <c r="CJ118" s="949"/>
      <c r="CK118" s="976"/>
      <c r="CL118" s="977"/>
      <c r="CM118" s="950" t="s">
        <v>480</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453</v>
      </c>
      <c r="DH118" s="987"/>
      <c r="DI118" s="987"/>
      <c r="DJ118" s="987"/>
      <c r="DK118" s="988"/>
      <c r="DL118" s="989" t="s">
        <v>469</v>
      </c>
      <c r="DM118" s="987"/>
      <c r="DN118" s="987"/>
      <c r="DO118" s="987"/>
      <c r="DP118" s="988"/>
      <c r="DQ118" s="989" t="s">
        <v>456</v>
      </c>
      <c r="DR118" s="987"/>
      <c r="DS118" s="987"/>
      <c r="DT118" s="987"/>
      <c r="DU118" s="988"/>
      <c r="DV118" s="990" t="s">
        <v>463</v>
      </c>
      <c r="DW118" s="991"/>
      <c r="DX118" s="991"/>
      <c r="DY118" s="991"/>
      <c r="DZ118" s="992"/>
    </row>
    <row r="119" spans="1:130" s="233" customFormat="1" ht="26.25" customHeight="1" x14ac:dyDescent="0.15">
      <c r="A119" s="1090"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462</v>
      </c>
      <c r="AB119" s="928"/>
      <c r="AC119" s="928"/>
      <c r="AD119" s="928"/>
      <c r="AE119" s="929"/>
      <c r="AF119" s="930" t="s">
        <v>453</v>
      </c>
      <c r="AG119" s="928"/>
      <c r="AH119" s="928"/>
      <c r="AI119" s="928"/>
      <c r="AJ119" s="929"/>
      <c r="AK119" s="930" t="s">
        <v>463</v>
      </c>
      <c r="AL119" s="928"/>
      <c r="AM119" s="928"/>
      <c r="AN119" s="928"/>
      <c r="AO119" s="929"/>
      <c r="AP119" s="931" t="s">
        <v>456</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481</v>
      </c>
      <c r="BP119" s="1033"/>
      <c r="BQ119" s="1027">
        <v>7059023</v>
      </c>
      <c r="BR119" s="1028"/>
      <c r="BS119" s="1028"/>
      <c r="BT119" s="1028"/>
      <c r="BU119" s="1028"/>
      <c r="BV119" s="1028">
        <v>7282297</v>
      </c>
      <c r="BW119" s="1028"/>
      <c r="BX119" s="1028"/>
      <c r="BY119" s="1028"/>
      <c r="BZ119" s="1028"/>
      <c r="CA119" s="1028">
        <v>8157559</v>
      </c>
      <c r="CB119" s="1028"/>
      <c r="CC119" s="1028"/>
      <c r="CD119" s="1028"/>
      <c r="CE119" s="1028"/>
      <c r="CF119" s="1029"/>
      <c r="CG119" s="1030"/>
      <c r="CH119" s="1030"/>
      <c r="CI119" s="1030"/>
      <c r="CJ119" s="1031"/>
      <c r="CK119" s="978"/>
      <c r="CL119" s="979"/>
      <c r="CM119" s="1001" t="s">
        <v>482</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77354</v>
      </c>
      <c r="DH119" s="1014"/>
      <c r="DI119" s="1014"/>
      <c r="DJ119" s="1014"/>
      <c r="DK119" s="1015"/>
      <c r="DL119" s="1013">
        <v>58916</v>
      </c>
      <c r="DM119" s="1014"/>
      <c r="DN119" s="1014"/>
      <c r="DO119" s="1014"/>
      <c r="DP119" s="1015"/>
      <c r="DQ119" s="1013">
        <v>47484</v>
      </c>
      <c r="DR119" s="1014"/>
      <c r="DS119" s="1014"/>
      <c r="DT119" s="1014"/>
      <c r="DU119" s="1015"/>
      <c r="DV119" s="1016">
        <v>2.2999999999999998</v>
      </c>
      <c r="DW119" s="1017"/>
      <c r="DX119" s="1017"/>
      <c r="DY119" s="1017"/>
      <c r="DZ119" s="1018"/>
    </row>
    <row r="120" spans="1:130" s="233" customFormat="1" ht="26.25" customHeight="1" x14ac:dyDescent="0.15">
      <c r="A120" s="1091"/>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452</v>
      </c>
      <c r="AB120" s="987"/>
      <c r="AC120" s="987"/>
      <c r="AD120" s="987"/>
      <c r="AE120" s="988"/>
      <c r="AF120" s="989" t="s">
        <v>463</v>
      </c>
      <c r="AG120" s="987"/>
      <c r="AH120" s="987"/>
      <c r="AI120" s="987"/>
      <c r="AJ120" s="988"/>
      <c r="AK120" s="989" t="s">
        <v>456</v>
      </c>
      <c r="AL120" s="987"/>
      <c r="AM120" s="987"/>
      <c r="AN120" s="987"/>
      <c r="AO120" s="988"/>
      <c r="AP120" s="990" t="s">
        <v>133</v>
      </c>
      <c r="AQ120" s="991"/>
      <c r="AR120" s="991"/>
      <c r="AS120" s="991"/>
      <c r="AT120" s="992"/>
      <c r="AU120" s="1019" t="s">
        <v>483</v>
      </c>
      <c r="AV120" s="1020"/>
      <c r="AW120" s="1020"/>
      <c r="AX120" s="1020"/>
      <c r="AY120" s="1021"/>
      <c r="AZ120" s="957" t="s">
        <v>484</v>
      </c>
      <c r="BA120" s="925"/>
      <c r="BB120" s="925"/>
      <c r="BC120" s="925"/>
      <c r="BD120" s="925"/>
      <c r="BE120" s="925"/>
      <c r="BF120" s="925"/>
      <c r="BG120" s="925"/>
      <c r="BH120" s="925"/>
      <c r="BI120" s="925"/>
      <c r="BJ120" s="925"/>
      <c r="BK120" s="925"/>
      <c r="BL120" s="925"/>
      <c r="BM120" s="925"/>
      <c r="BN120" s="925"/>
      <c r="BO120" s="925"/>
      <c r="BP120" s="926"/>
      <c r="BQ120" s="958">
        <v>2093767</v>
      </c>
      <c r="BR120" s="959"/>
      <c r="BS120" s="959"/>
      <c r="BT120" s="959"/>
      <c r="BU120" s="959"/>
      <c r="BV120" s="959">
        <v>2136044</v>
      </c>
      <c r="BW120" s="959"/>
      <c r="BX120" s="959"/>
      <c r="BY120" s="959"/>
      <c r="BZ120" s="959"/>
      <c r="CA120" s="959">
        <v>2044525</v>
      </c>
      <c r="CB120" s="959"/>
      <c r="CC120" s="959"/>
      <c r="CD120" s="959"/>
      <c r="CE120" s="959"/>
      <c r="CF120" s="972">
        <v>99.3</v>
      </c>
      <c r="CG120" s="973"/>
      <c r="CH120" s="973"/>
      <c r="CI120" s="973"/>
      <c r="CJ120" s="973"/>
      <c r="CK120" s="1034" t="s">
        <v>485</v>
      </c>
      <c r="CL120" s="1035"/>
      <c r="CM120" s="1035"/>
      <c r="CN120" s="1035"/>
      <c r="CO120" s="1036"/>
      <c r="CP120" s="1042" t="s">
        <v>486</v>
      </c>
      <c r="CQ120" s="1043"/>
      <c r="CR120" s="1043"/>
      <c r="CS120" s="1043"/>
      <c r="CT120" s="1043"/>
      <c r="CU120" s="1043"/>
      <c r="CV120" s="1043"/>
      <c r="CW120" s="1043"/>
      <c r="CX120" s="1043"/>
      <c r="CY120" s="1043"/>
      <c r="CZ120" s="1043"/>
      <c r="DA120" s="1043"/>
      <c r="DB120" s="1043"/>
      <c r="DC120" s="1043"/>
      <c r="DD120" s="1043"/>
      <c r="DE120" s="1043"/>
      <c r="DF120" s="1044"/>
      <c r="DG120" s="958">
        <v>607691</v>
      </c>
      <c r="DH120" s="959"/>
      <c r="DI120" s="959"/>
      <c r="DJ120" s="959"/>
      <c r="DK120" s="959"/>
      <c r="DL120" s="959">
        <v>572798</v>
      </c>
      <c r="DM120" s="959"/>
      <c r="DN120" s="959"/>
      <c r="DO120" s="959"/>
      <c r="DP120" s="959"/>
      <c r="DQ120" s="959">
        <v>535704</v>
      </c>
      <c r="DR120" s="959"/>
      <c r="DS120" s="959"/>
      <c r="DT120" s="959"/>
      <c r="DU120" s="959"/>
      <c r="DV120" s="960">
        <v>26</v>
      </c>
      <c r="DW120" s="960"/>
      <c r="DX120" s="960"/>
      <c r="DY120" s="960"/>
      <c r="DZ120" s="961"/>
    </row>
    <row r="121" spans="1:130" s="233" customFormat="1" ht="26.25" customHeight="1" x14ac:dyDescent="0.15">
      <c r="A121" s="1091"/>
      <c r="B121" s="977"/>
      <c r="C121" s="1002" t="s">
        <v>487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456</v>
      </c>
      <c r="AB121" s="987"/>
      <c r="AC121" s="987"/>
      <c r="AD121" s="987"/>
      <c r="AE121" s="988"/>
      <c r="AF121" s="989" t="s">
        <v>133</v>
      </c>
      <c r="AG121" s="987"/>
      <c r="AH121" s="987"/>
      <c r="AI121" s="987"/>
      <c r="AJ121" s="988"/>
      <c r="AK121" s="989" t="s">
        <v>133</v>
      </c>
      <c r="AL121" s="987"/>
      <c r="AM121" s="987"/>
      <c r="AN121" s="987"/>
      <c r="AO121" s="988"/>
      <c r="AP121" s="990" t="s">
        <v>463</v>
      </c>
      <c r="AQ121" s="991"/>
      <c r="AR121" s="991"/>
      <c r="AS121" s="991"/>
      <c r="AT121" s="992"/>
      <c r="AU121" s="1022"/>
      <c r="AV121" s="1023"/>
      <c r="AW121" s="1023"/>
      <c r="AX121" s="1023"/>
      <c r="AY121" s="1024"/>
      <c r="AZ121" s="950" t="s">
        <v>488</v>
      </c>
      <c r="BA121" s="951"/>
      <c r="BB121" s="951"/>
      <c r="BC121" s="951"/>
      <c r="BD121" s="951"/>
      <c r="BE121" s="951"/>
      <c r="BF121" s="951"/>
      <c r="BG121" s="951"/>
      <c r="BH121" s="951"/>
      <c r="BI121" s="951"/>
      <c r="BJ121" s="951"/>
      <c r="BK121" s="951"/>
      <c r="BL121" s="951"/>
      <c r="BM121" s="951"/>
      <c r="BN121" s="951"/>
      <c r="BO121" s="951"/>
      <c r="BP121" s="952"/>
      <c r="BQ121" s="953">
        <v>72403</v>
      </c>
      <c r="BR121" s="954"/>
      <c r="BS121" s="954"/>
      <c r="BT121" s="954"/>
      <c r="BU121" s="954"/>
      <c r="BV121" s="954">
        <v>109874</v>
      </c>
      <c r="BW121" s="954"/>
      <c r="BX121" s="954"/>
      <c r="BY121" s="954"/>
      <c r="BZ121" s="954"/>
      <c r="CA121" s="954">
        <v>96009</v>
      </c>
      <c r="CB121" s="954"/>
      <c r="CC121" s="954"/>
      <c r="CD121" s="954"/>
      <c r="CE121" s="954"/>
      <c r="CF121" s="948">
        <v>4.7</v>
      </c>
      <c r="CG121" s="949"/>
      <c r="CH121" s="949"/>
      <c r="CI121" s="949"/>
      <c r="CJ121" s="949"/>
      <c r="CK121" s="1037"/>
      <c r="CL121" s="1038"/>
      <c r="CM121" s="1038"/>
      <c r="CN121" s="1038"/>
      <c r="CO121" s="1039"/>
      <c r="CP121" s="1047" t="s">
        <v>489</v>
      </c>
      <c r="CQ121" s="1048"/>
      <c r="CR121" s="1048"/>
      <c r="CS121" s="1048"/>
      <c r="CT121" s="1048"/>
      <c r="CU121" s="1048"/>
      <c r="CV121" s="1048"/>
      <c r="CW121" s="1048"/>
      <c r="CX121" s="1048"/>
      <c r="CY121" s="1048"/>
      <c r="CZ121" s="1048"/>
      <c r="DA121" s="1048"/>
      <c r="DB121" s="1048"/>
      <c r="DC121" s="1048"/>
      <c r="DD121" s="1048"/>
      <c r="DE121" s="1048"/>
      <c r="DF121" s="1049"/>
      <c r="DG121" s="953">
        <v>404620</v>
      </c>
      <c r="DH121" s="954"/>
      <c r="DI121" s="954"/>
      <c r="DJ121" s="954"/>
      <c r="DK121" s="954"/>
      <c r="DL121" s="954">
        <v>378493</v>
      </c>
      <c r="DM121" s="954"/>
      <c r="DN121" s="954"/>
      <c r="DO121" s="954"/>
      <c r="DP121" s="954"/>
      <c r="DQ121" s="954">
        <v>354753</v>
      </c>
      <c r="DR121" s="954"/>
      <c r="DS121" s="954"/>
      <c r="DT121" s="954"/>
      <c r="DU121" s="954"/>
      <c r="DV121" s="955">
        <v>17.2</v>
      </c>
      <c r="DW121" s="955"/>
      <c r="DX121" s="955"/>
      <c r="DY121" s="955"/>
      <c r="DZ121" s="956"/>
    </row>
    <row r="122" spans="1:130" s="233" customFormat="1" ht="26.25" customHeight="1" x14ac:dyDescent="0.15">
      <c r="A122" s="1091"/>
      <c r="B122" s="977"/>
      <c r="C122" s="950" t="s">
        <v>466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453</v>
      </c>
      <c r="AB122" s="987"/>
      <c r="AC122" s="987"/>
      <c r="AD122" s="987"/>
      <c r="AE122" s="988"/>
      <c r="AF122" s="989" t="s">
        <v>133</v>
      </c>
      <c r="AG122" s="987"/>
      <c r="AH122" s="987"/>
      <c r="AI122" s="987"/>
      <c r="AJ122" s="988"/>
      <c r="AK122" s="989" t="s">
        <v>470</v>
      </c>
      <c r="AL122" s="987"/>
      <c r="AM122" s="987"/>
      <c r="AN122" s="987"/>
      <c r="AO122" s="988"/>
      <c r="AP122" s="990" t="s">
        <v>462</v>
      </c>
      <c r="AQ122" s="991"/>
      <c r="AR122" s="991"/>
      <c r="AS122" s="991"/>
      <c r="AT122" s="992"/>
      <c r="AU122" s="1022"/>
      <c r="AV122" s="1023"/>
      <c r="AW122" s="1023"/>
      <c r="AX122" s="1023"/>
      <c r="AY122" s="1024"/>
      <c r="AZ122" s="1001" t="s">
        <v>490</v>
      </c>
      <c r="BA122" s="993"/>
      <c r="BB122" s="993"/>
      <c r="BC122" s="993"/>
      <c r="BD122" s="993"/>
      <c r="BE122" s="993"/>
      <c r="BF122" s="993"/>
      <c r="BG122" s="993"/>
      <c r="BH122" s="993"/>
      <c r="BI122" s="993"/>
      <c r="BJ122" s="993"/>
      <c r="BK122" s="993"/>
      <c r="BL122" s="993"/>
      <c r="BM122" s="993"/>
      <c r="BN122" s="993"/>
      <c r="BO122" s="993"/>
      <c r="BP122" s="994"/>
      <c r="BQ122" s="1027">
        <v>4411977</v>
      </c>
      <c r="BR122" s="1028"/>
      <c r="BS122" s="1028"/>
      <c r="BT122" s="1028"/>
      <c r="BU122" s="1028"/>
      <c r="BV122" s="1028">
        <v>4460807</v>
      </c>
      <c r="BW122" s="1028"/>
      <c r="BX122" s="1028"/>
      <c r="BY122" s="1028"/>
      <c r="BZ122" s="1028"/>
      <c r="CA122" s="1028">
        <v>4705013</v>
      </c>
      <c r="CB122" s="1028"/>
      <c r="CC122" s="1028"/>
      <c r="CD122" s="1028"/>
      <c r="CE122" s="1028"/>
      <c r="CF122" s="1045">
        <v>228.6</v>
      </c>
      <c r="CG122" s="1046"/>
      <c r="CH122" s="1046"/>
      <c r="CI122" s="1046"/>
      <c r="CJ122" s="1046"/>
      <c r="CK122" s="1037"/>
      <c r="CL122" s="1038"/>
      <c r="CM122" s="1038"/>
      <c r="CN122" s="1038"/>
      <c r="CO122" s="1039"/>
      <c r="CP122" s="1047" t="s">
        <v>491</v>
      </c>
      <c r="CQ122" s="1048"/>
      <c r="CR122" s="1048"/>
      <c r="CS122" s="1048"/>
      <c r="CT122" s="1048"/>
      <c r="CU122" s="1048"/>
      <c r="CV122" s="1048"/>
      <c r="CW122" s="1048"/>
      <c r="CX122" s="1048"/>
      <c r="CY122" s="1048"/>
      <c r="CZ122" s="1048"/>
      <c r="DA122" s="1048"/>
      <c r="DB122" s="1048"/>
      <c r="DC122" s="1048"/>
      <c r="DD122" s="1048"/>
      <c r="DE122" s="1048"/>
      <c r="DF122" s="1049"/>
      <c r="DG122" s="953">
        <v>387054</v>
      </c>
      <c r="DH122" s="954"/>
      <c r="DI122" s="954"/>
      <c r="DJ122" s="954"/>
      <c r="DK122" s="954"/>
      <c r="DL122" s="954">
        <v>359799</v>
      </c>
      <c r="DM122" s="954"/>
      <c r="DN122" s="954"/>
      <c r="DO122" s="954"/>
      <c r="DP122" s="954"/>
      <c r="DQ122" s="954">
        <v>326202</v>
      </c>
      <c r="DR122" s="954"/>
      <c r="DS122" s="954"/>
      <c r="DT122" s="954"/>
      <c r="DU122" s="954"/>
      <c r="DV122" s="955">
        <v>15.8</v>
      </c>
      <c r="DW122" s="955"/>
      <c r="DX122" s="955"/>
      <c r="DY122" s="955"/>
      <c r="DZ122" s="956"/>
    </row>
    <row r="123" spans="1:130" s="233" customFormat="1" ht="26.25" customHeight="1" x14ac:dyDescent="0.15">
      <c r="A123" s="1091"/>
      <c r="B123" s="977"/>
      <c r="C123" s="950" t="s">
        <v>475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463</v>
      </c>
      <c r="AB123" s="987"/>
      <c r="AC123" s="987"/>
      <c r="AD123" s="987"/>
      <c r="AE123" s="988"/>
      <c r="AF123" s="989" t="s">
        <v>453</v>
      </c>
      <c r="AG123" s="987"/>
      <c r="AH123" s="987"/>
      <c r="AI123" s="987"/>
      <c r="AJ123" s="988"/>
      <c r="AK123" s="989" t="s">
        <v>133</v>
      </c>
      <c r="AL123" s="987"/>
      <c r="AM123" s="987"/>
      <c r="AN123" s="987"/>
      <c r="AO123" s="988"/>
      <c r="AP123" s="990" t="s">
        <v>456</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492</v>
      </c>
      <c r="BP123" s="1033"/>
      <c r="BQ123" s="1063">
        <v>6578147</v>
      </c>
      <c r="BR123" s="1064"/>
      <c r="BS123" s="1064"/>
      <c r="BT123" s="1064"/>
      <c r="BU123" s="1064"/>
      <c r="BV123" s="1064">
        <v>6706725</v>
      </c>
      <c r="BW123" s="1064"/>
      <c r="BX123" s="1064"/>
      <c r="BY123" s="1064"/>
      <c r="BZ123" s="1064"/>
      <c r="CA123" s="1064">
        <v>6845547</v>
      </c>
      <c r="CB123" s="1064"/>
      <c r="CC123" s="1064"/>
      <c r="CD123" s="1064"/>
      <c r="CE123" s="1064"/>
      <c r="CF123" s="1029"/>
      <c r="CG123" s="1030"/>
      <c r="CH123" s="1030"/>
      <c r="CI123" s="1030"/>
      <c r="CJ123" s="1031"/>
      <c r="CK123" s="1037"/>
      <c r="CL123" s="1038"/>
      <c r="CM123" s="1038"/>
      <c r="CN123" s="1038"/>
      <c r="CO123" s="1039"/>
      <c r="CP123" s="1047" t="s">
        <v>493</v>
      </c>
      <c r="CQ123" s="1048"/>
      <c r="CR123" s="1048"/>
      <c r="CS123" s="1048"/>
      <c r="CT123" s="1048"/>
      <c r="CU123" s="1048"/>
      <c r="CV123" s="1048"/>
      <c r="CW123" s="1048"/>
      <c r="CX123" s="1048"/>
      <c r="CY123" s="1048"/>
      <c r="CZ123" s="1048"/>
      <c r="DA123" s="1048"/>
      <c r="DB123" s="1048"/>
      <c r="DC123" s="1048"/>
      <c r="DD123" s="1048"/>
      <c r="DE123" s="1048"/>
      <c r="DF123" s="1049"/>
      <c r="DG123" s="986" t="s">
        <v>474</v>
      </c>
      <c r="DH123" s="987"/>
      <c r="DI123" s="987"/>
      <c r="DJ123" s="987"/>
      <c r="DK123" s="988"/>
      <c r="DL123" s="989" t="s">
        <v>470</v>
      </c>
      <c r="DM123" s="987"/>
      <c r="DN123" s="987"/>
      <c r="DO123" s="987"/>
      <c r="DP123" s="988"/>
      <c r="DQ123" s="989" t="s">
        <v>461</v>
      </c>
      <c r="DR123" s="987"/>
      <c r="DS123" s="987"/>
      <c r="DT123" s="987"/>
      <c r="DU123" s="988"/>
      <c r="DV123" s="990" t="s">
        <v>453</v>
      </c>
      <c r="DW123" s="991"/>
      <c r="DX123" s="991"/>
      <c r="DY123" s="991"/>
      <c r="DZ123" s="992"/>
    </row>
    <row r="124" spans="1:130" s="233" customFormat="1" ht="26.25" customHeight="1" thickBot="1" x14ac:dyDescent="0.2">
      <c r="A124" s="1091"/>
      <c r="B124" s="977"/>
      <c r="C124" s="950" t="s">
        <v>478</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456</v>
      </c>
      <c r="AB124" s="987"/>
      <c r="AC124" s="987"/>
      <c r="AD124" s="987"/>
      <c r="AE124" s="988"/>
      <c r="AF124" s="989" t="s">
        <v>452</v>
      </c>
      <c r="AG124" s="987"/>
      <c r="AH124" s="987"/>
      <c r="AI124" s="987"/>
      <c r="AJ124" s="988"/>
      <c r="AK124" s="989" t="s">
        <v>462</v>
      </c>
      <c r="AL124" s="987"/>
      <c r="AM124" s="987"/>
      <c r="AN124" s="987"/>
      <c r="AO124" s="988"/>
      <c r="AP124" s="990" t="s">
        <v>453</v>
      </c>
      <c r="AQ124" s="991"/>
      <c r="AR124" s="991"/>
      <c r="AS124" s="991"/>
      <c r="AT124" s="992"/>
      <c r="AU124" s="1059" t="s">
        <v>494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28.1</v>
      </c>
      <c r="BR124" s="1055"/>
      <c r="BS124" s="1055"/>
      <c r="BT124" s="1055"/>
      <c r="BU124" s="1055"/>
      <c r="BV124" s="1055">
        <v>30.9</v>
      </c>
      <c r="BW124" s="1055"/>
      <c r="BX124" s="1055"/>
      <c r="BY124" s="1055"/>
      <c r="BZ124" s="1055"/>
      <c r="CA124" s="1055">
        <v>63.7</v>
      </c>
      <c r="CB124" s="1055"/>
      <c r="CC124" s="1055"/>
      <c r="CD124" s="1055"/>
      <c r="CE124" s="1055"/>
      <c r="CF124" s="1056"/>
      <c r="CG124" s="1057"/>
      <c r="CH124" s="1057"/>
      <c r="CI124" s="1057"/>
      <c r="CJ124" s="1058"/>
      <c r="CK124" s="1040"/>
      <c r="CL124" s="1040"/>
      <c r="CM124" s="1040"/>
      <c r="CN124" s="1040"/>
      <c r="CO124" s="1041"/>
      <c r="CP124" s="1047" t="s">
        <v>495</v>
      </c>
      <c r="CQ124" s="1048"/>
      <c r="CR124" s="1048"/>
      <c r="CS124" s="1048"/>
      <c r="CT124" s="1048"/>
      <c r="CU124" s="1048"/>
      <c r="CV124" s="1048"/>
      <c r="CW124" s="1048"/>
      <c r="CX124" s="1048"/>
      <c r="CY124" s="1048"/>
      <c r="CZ124" s="1048"/>
      <c r="DA124" s="1048"/>
      <c r="DB124" s="1048"/>
      <c r="DC124" s="1048"/>
      <c r="DD124" s="1048"/>
      <c r="DE124" s="1048"/>
      <c r="DF124" s="1049"/>
      <c r="DG124" s="1032" t="s">
        <v>453</v>
      </c>
      <c r="DH124" s="1014"/>
      <c r="DI124" s="1014"/>
      <c r="DJ124" s="1014"/>
      <c r="DK124" s="1015"/>
      <c r="DL124" s="1013" t="s">
        <v>463</v>
      </c>
      <c r="DM124" s="1014"/>
      <c r="DN124" s="1014"/>
      <c r="DO124" s="1014"/>
      <c r="DP124" s="1015"/>
      <c r="DQ124" s="1013" t="s">
        <v>462</v>
      </c>
      <c r="DR124" s="1014"/>
      <c r="DS124" s="1014"/>
      <c r="DT124" s="1014"/>
      <c r="DU124" s="1015"/>
      <c r="DV124" s="1016" t="s">
        <v>453</v>
      </c>
      <c r="DW124" s="1017"/>
      <c r="DX124" s="1017"/>
      <c r="DY124" s="1017"/>
      <c r="DZ124" s="1018"/>
    </row>
    <row r="125" spans="1:130" s="233" customFormat="1" ht="26.25" customHeight="1" x14ac:dyDescent="0.15">
      <c r="A125" s="1091"/>
      <c r="B125" s="977"/>
      <c r="C125" s="950" t="s">
        <v>480</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453</v>
      </c>
      <c r="AB125" s="987"/>
      <c r="AC125" s="987"/>
      <c r="AD125" s="987"/>
      <c r="AE125" s="988"/>
      <c r="AF125" s="989" t="s">
        <v>463</v>
      </c>
      <c r="AG125" s="987"/>
      <c r="AH125" s="987"/>
      <c r="AI125" s="987"/>
      <c r="AJ125" s="988"/>
      <c r="AK125" s="989" t="s">
        <v>474</v>
      </c>
      <c r="AL125" s="987"/>
      <c r="AM125" s="987"/>
      <c r="AN125" s="987"/>
      <c r="AO125" s="988"/>
      <c r="AP125" s="990" t="s">
        <v>133</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496</v>
      </c>
      <c r="CL125" s="1035"/>
      <c r="CM125" s="1035"/>
      <c r="CN125" s="1035"/>
      <c r="CO125" s="1036"/>
      <c r="CP125" s="957" t="s">
        <v>497</v>
      </c>
      <c r="CQ125" s="925"/>
      <c r="CR125" s="925"/>
      <c r="CS125" s="925"/>
      <c r="CT125" s="925"/>
      <c r="CU125" s="925"/>
      <c r="CV125" s="925"/>
      <c r="CW125" s="925"/>
      <c r="CX125" s="925"/>
      <c r="CY125" s="925"/>
      <c r="CZ125" s="925"/>
      <c r="DA125" s="925"/>
      <c r="DB125" s="925"/>
      <c r="DC125" s="925"/>
      <c r="DD125" s="925"/>
      <c r="DE125" s="925"/>
      <c r="DF125" s="926"/>
      <c r="DG125" s="958" t="s">
        <v>453</v>
      </c>
      <c r="DH125" s="959"/>
      <c r="DI125" s="959"/>
      <c r="DJ125" s="959"/>
      <c r="DK125" s="959"/>
      <c r="DL125" s="959" t="s">
        <v>474</v>
      </c>
      <c r="DM125" s="959"/>
      <c r="DN125" s="959"/>
      <c r="DO125" s="959"/>
      <c r="DP125" s="959"/>
      <c r="DQ125" s="959" t="s">
        <v>453</v>
      </c>
      <c r="DR125" s="959"/>
      <c r="DS125" s="959"/>
      <c r="DT125" s="959"/>
      <c r="DU125" s="959"/>
      <c r="DV125" s="960" t="s">
        <v>453</v>
      </c>
      <c r="DW125" s="960"/>
      <c r="DX125" s="960"/>
      <c r="DY125" s="960"/>
      <c r="DZ125" s="961"/>
    </row>
    <row r="126" spans="1:130" s="233" customFormat="1" ht="26.25" customHeight="1" thickBot="1" x14ac:dyDescent="0.2">
      <c r="A126" s="1091"/>
      <c r="B126" s="977"/>
      <c r="C126" s="950" t="s">
        <v>482</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2900</v>
      </c>
      <c r="AB126" s="987"/>
      <c r="AC126" s="987"/>
      <c r="AD126" s="987"/>
      <c r="AE126" s="988"/>
      <c r="AF126" s="989">
        <v>3312</v>
      </c>
      <c r="AG126" s="987"/>
      <c r="AH126" s="987"/>
      <c r="AI126" s="987"/>
      <c r="AJ126" s="988"/>
      <c r="AK126" s="989">
        <v>3206</v>
      </c>
      <c r="AL126" s="987"/>
      <c r="AM126" s="987"/>
      <c r="AN126" s="987"/>
      <c r="AO126" s="988"/>
      <c r="AP126" s="990">
        <v>0.2</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498</v>
      </c>
      <c r="CQ126" s="951"/>
      <c r="CR126" s="951"/>
      <c r="CS126" s="951"/>
      <c r="CT126" s="951"/>
      <c r="CU126" s="951"/>
      <c r="CV126" s="951"/>
      <c r="CW126" s="951"/>
      <c r="CX126" s="951"/>
      <c r="CY126" s="951"/>
      <c r="CZ126" s="951"/>
      <c r="DA126" s="951"/>
      <c r="DB126" s="951"/>
      <c r="DC126" s="951"/>
      <c r="DD126" s="951"/>
      <c r="DE126" s="951"/>
      <c r="DF126" s="952"/>
      <c r="DG126" s="953" t="s">
        <v>470</v>
      </c>
      <c r="DH126" s="954"/>
      <c r="DI126" s="954"/>
      <c r="DJ126" s="954"/>
      <c r="DK126" s="954"/>
      <c r="DL126" s="954" t="s">
        <v>462</v>
      </c>
      <c r="DM126" s="954"/>
      <c r="DN126" s="954"/>
      <c r="DO126" s="954"/>
      <c r="DP126" s="954"/>
      <c r="DQ126" s="954" t="s">
        <v>133</v>
      </c>
      <c r="DR126" s="954"/>
      <c r="DS126" s="954"/>
      <c r="DT126" s="954"/>
      <c r="DU126" s="954"/>
      <c r="DV126" s="955" t="s">
        <v>474</v>
      </c>
      <c r="DW126" s="955"/>
      <c r="DX126" s="955"/>
      <c r="DY126" s="955"/>
      <c r="DZ126" s="956"/>
    </row>
    <row r="127" spans="1:130" s="233" customFormat="1" ht="26.25" customHeight="1" x14ac:dyDescent="0.15">
      <c r="A127" s="1092"/>
      <c r="B127" s="979"/>
      <c r="C127" s="1001" t="s">
        <v>499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453</v>
      </c>
      <c r="AB127" s="987"/>
      <c r="AC127" s="987"/>
      <c r="AD127" s="987"/>
      <c r="AE127" s="988"/>
      <c r="AF127" s="989" t="s">
        <v>461</v>
      </c>
      <c r="AG127" s="987"/>
      <c r="AH127" s="987"/>
      <c r="AI127" s="987"/>
      <c r="AJ127" s="988"/>
      <c r="AK127" s="989" t="s">
        <v>461</v>
      </c>
      <c r="AL127" s="987"/>
      <c r="AM127" s="987"/>
      <c r="AN127" s="987"/>
      <c r="AO127" s="988"/>
      <c r="AP127" s="990" t="s">
        <v>453</v>
      </c>
      <c r="AQ127" s="991"/>
      <c r="AR127" s="991"/>
      <c r="AS127" s="991"/>
      <c r="AT127" s="992"/>
      <c r="AU127" s="235"/>
      <c r="AV127" s="235"/>
      <c r="AW127" s="235"/>
      <c r="AX127" s="1065" t="s">
        <v>500</v>
      </c>
      <c r="AY127" s="1066"/>
      <c r="AZ127" s="1066"/>
      <c r="BA127" s="1066"/>
      <c r="BB127" s="1066"/>
      <c r="BC127" s="1066"/>
      <c r="BD127" s="1066"/>
      <c r="BE127" s="1067"/>
      <c r="BF127" s="1068" t="s">
        <v>501</v>
      </c>
      <c r="BG127" s="1066"/>
      <c r="BH127" s="1066"/>
      <c r="BI127" s="1066"/>
      <c r="BJ127" s="1066"/>
      <c r="BK127" s="1066"/>
      <c r="BL127" s="1067"/>
      <c r="BM127" s="1068" t="s">
        <v>502</v>
      </c>
      <c r="BN127" s="1066"/>
      <c r="BO127" s="1066"/>
      <c r="BP127" s="1066"/>
      <c r="BQ127" s="1066"/>
      <c r="BR127" s="1066"/>
      <c r="BS127" s="1067"/>
      <c r="BT127" s="1068" t="s">
        <v>503</v>
      </c>
      <c r="BU127" s="1066"/>
      <c r="BV127" s="1066"/>
      <c r="BW127" s="1066"/>
      <c r="BX127" s="1066"/>
      <c r="BY127" s="1066"/>
      <c r="BZ127" s="1089"/>
      <c r="CA127" s="235"/>
      <c r="CB127" s="235"/>
      <c r="CC127" s="235"/>
      <c r="CD127" s="258"/>
      <c r="CE127" s="258"/>
      <c r="CF127" s="258"/>
      <c r="CG127" s="235"/>
      <c r="CH127" s="235"/>
      <c r="CI127" s="235"/>
      <c r="CJ127" s="257"/>
      <c r="CK127" s="1051"/>
      <c r="CL127" s="1038"/>
      <c r="CM127" s="1038"/>
      <c r="CN127" s="1038"/>
      <c r="CO127" s="1039"/>
      <c r="CP127" s="950" t="s">
        <v>504</v>
      </c>
      <c r="CQ127" s="951"/>
      <c r="CR127" s="951"/>
      <c r="CS127" s="951"/>
      <c r="CT127" s="951"/>
      <c r="CU127" s="951"/>
      <c r="CV127" s="951"/>
      <c r="CW127" s="951"/>
      <c r="CX127" s="951"/>
      <c r="CY127" s="951"/>
      <c r="CZ127" s="951"/>
      <c r="DA127" s="951"/>
      <c r="DB127" s="951"/>
      <c r="DC127" s="951"/>
      <c r="DD127" s="951"/>
      <c r="DE127" s="951"/>
      <c r="DF127" s="952"/>
      <c r="DG127" s="953" t="s">
        <v>451</v>
      </c>
      <c r="DH127" s="954"/>
      <c r="DI127" s="954"/>
      <c r="DJ127" s="954"/>
      <c r="DK127" s="954"/>
      <c r="DL127" s="954" t="s">
        <v>474</v>
      </c>
      <c r="DM127" s="954"/>
      <c r="DN127" s="954"/>
      <c r="DO127" s="954"/>
      <c r="DP127" s="954"/>
      <c r="DQ127" s="954" t="s">
        <v>462</v>
      </c>
      <c r="DR127" s="954"/>
      <c r="DS127" s="954"/>
      <c r="DT127" s="954"/>
      <c r="DU127" s="954"/>
      <c r="DV127" s="955" t="s">
        <v>461</v>
      </c>
      <c r="DW127" s="955"/>
      <c r="DX127" s="955"/>
      <c r="DY127" s="955"/>
      <c r="DZ127" s="956"/>
    </row>
    <row r="128" spans="1:130" s="233" customFormat="1" ht="26.25" customHeight="1" thickBot="1" x14ac:dyDescent="0.2">
      <c r="A128" s="1075" t="s">
        <v>505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506</v>
      </c>
      <c r="X128" s="1077"/>
      <c r="Y128" s="1077"/>
      <c r="Z128" s="1078"/>
      <c r="AA128" s="1079">
        <v>4433</v>
      </c>
      <c r="AB128" s="1080"/>
      <c r="AC128" s="1080"/>
      <c r="AD128" s="1080"/>
      <c r="AE128" s="1081"/>
      <c r="AF128" s="1082">
        <v>4509</v>
      </c>
      <c r="AG128" s="1080"/>
      <c r="AH128" s="1080"/>
      <c r="AI128" s="1080"/>
      <c r="AJ128" s="1081"/>
      <c r="AK128" s="1082">
        <v>4586</v>
      </c>
      <c r="AL128" s="1080"/>
      <c r="AM128" s="1080"/>
      <c r="AN128" s="1080"/>
      <c r="AO128" s="1081"/>
      <c r="AP128" s="1083"/>
      <c r="AQ128" s="1084"/>
      <c r="AR128" s="1084"/>
      <c r="AS128" s="1084"/>
      <c r="AT128" s="1085"/>
      <c r="AU128" s="235"/>
      <c r="AV128" s="235"/>
      <c r="AW128" s="235"/>
      <c r="AX128" s="924" t="s">
        <v>507</v>
      </c>
      <c r="AY128" s="925"/>
      <c r="AZ128" s="925"/>
      <c r="BA128" s="925"/>
      <c r="BB128" s="925"/>
      <c r="BC128" s="925"/>
      <c r="BD128" s="925"/>
      <c r="BE128" s="926"/>
      <c r="BF128" s="1086" t="s">
        <v>461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04"/>
      <c r="CA128" s="258"/>
      <c r="CB128" s="258"/>
      <c r="CC128" s="258"/>
      <c r="CD128" s="258"/>
      <c r="CE128" s="258"/>
      <c r="CF128" s="258"/>
      <c r="CG128" s="235"/>
      <c r="CH128" s="235"/>
      <c r="CI128" s="235"/>
      <c r="CJ128" s="257"/>
      <c r="CK128" s="1052"/>
      <c r="CL128" s="1053"/>
      <c r="CM128" s="1053"/>
      <c r="CN128" s="1053"/>
      <c r="CO128" s="1054"/>
      <c r="CP128" s="1069" t="s">
        <v>508</v>
      </c>
      <c r="CQ128" s="768"/>
      <c r="CR128" s="768"/>
      <c r="CS128" s="768"/>
      <c r="CT128" s="768"/>
      <c r="CU128" s="768"/>
      <c r="CV128" s="768"/>
      <c r="CW128" s="768"/>
      <c r="CX128" s="768"/>
      <c r="CY128" s="768"/>
      <c r="CZ128" s="768"/>
      <c r="DA128" s="768"/>
      <c r="DB128" s="768"/>
      <c r="DC128" s="768"/>
      <c r="DD128" s="768"/>
      <c r="DE128" s="768"/>
      <c r="DF128" s="1070"/>
      <c r="DG128" s="1071" t="s">
        <v>453</v>
      </c>
      <c r="DH128" s="1072"/>
      <c r="DI128" s="1072"/>
      <c r="DJ128" s="1072"/>
      <c r="DK128" s="1072"/>
      <c r="DL128" s="1072" t="s">
        <v>133</v>
      </c>
      <c r="DM128" s="1072"/>
      <c r="DN128" s="1072"/>
      <c r="DO128" s="1072"/>
      <c r="DP128" s="1072"/>
      <c r="DQ128" s="1072" t="s">
        <v>133</v>
      </c>
      <c r="DR128" s="1072"/>
      <c r="DS128" s="1072"/>
      <c r="DT128" s="1072"/>
      <c r="DU128" s="1072"/>
      <c r="DV128" s="1073" t="s">
        <v>462</v>
      </c>
      <c r="DW128" s="1073"/>
      <c r="DX128" s="1073"/>
      <c r="DY128" s="1073"/>
      <c r="DZ128" s="1074"/>
    </row>
    <row r="129" spans="1:131" s="233" customFormat="1" ht="26.25" customHeight="1" x14ac:dyDescent="0.15">
      <c r="A129" s="962" t="s">
        <v>109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509</v>
      </c>
      <c r="X129" s="1099"/>
      <c r="Y129" s="1099"/>
      <c r="Z129" s="1100"/>
      <c r="AA129" s="986">
        <v>2182112</v>
      </c>
      <c r="AB129" s="987"/>
      <c r="AC129" s="987"/>
      <c r="AD129" s="987"/>
      <c r="AE129" s="988"/>
      <c r="AF129" s="989">
        <v>2285322</v>
      </c>
      <c r="AG129" s="987"/>
      <c r="AH129" s="987"/>
      <c r="AI129" s="987"/>
      <c r="AJ129" s="988"/>
      <c r="AK129" s="989">
        <v>2508362</v>
      </c>
      <c r="AL129" s="987"/>
      <c r="AM129" s="987"/>
      <c r="AN129" s="987"/>
      <c r="AO129" s="988"/>
      <c r="AP129" s="1101"/>
      <c r="AQ129" s="1102"/>
      <c r="AR129" s="1102"/>
      <c r="AS129" s="1102"/>
      <c r="AT129" s="1103"/>
      <c r="AU129" s="236"/>
      <c r="AV129" s="236"/>
      <c r="AW129" s="236"/>
      <c r="AX129" s="1093" t="s">
        <v>510</v>
      </c>
      <c r="AY129" s="951"/>
      <c r="AZ129" s="951"/>
      <c r="BA129" s="951"/>
      <c r="BB129" s="951"/>
      <c r="BC129" s="951"/>
      <c r="BD129" s="951"/>
      <c r="BE129" s="952"/>
      <c r="BF129" s="1094" t="s">
        <v>453</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511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512</v>
      </c>
      <c r="X130" s="1099"/>
      <c r="Y130" s="1099"/>
      <c r="Z130" s="1100"/>
      <c r="AA130" s="986">
        <v>472013</v>
      </c>
      <c r="AB130" s="987"/>
      <c r="AC130" s="987"/>
      <c r="AD130" s="987"/>
      <c r="AE130" s="988"/>
      <c r="AF130" s="989">
        <v>427875</v>
      </c>
      <c r="AG130" s="987"/>
      <c r="AH130" s="987"/>
      <c r="AI130" s="987"/>
      <c r="AJ130" s="988"/>
      <c r="AK130" s="989">
        <v>449938</v>
      </c>
      <c r="AL130" s="987"/>
      <c r="AM130" s="987"/>
      <c r="AN130" s="987"/>
      <c r="AO130" s="988"/>
      <c r="AP130" s="1101"/>
      <c r="AQ130" s="1102"/>
      <c r="AR130" s="1102"/>
      <c r="AS130" s="1102"/>
      <c r="AT130" s="1103"/>
      <c r="AU130" s="236"/>
      <c r="AV130" s="236"/>
      <c r="AW130" s="236"/>
      <c r="AX130" s="1093" t="s">
        <v>513</v>
      </c>
      <c r="AY130" s="951"/>
      <c r="AZ130" s="951"/>
      <c r="BA130" s="951"/>
      <c r="BB130" s="951"/>
      <c r="BC130" s="951"/>
      <c r="BD130" s="951"/>
      <c r="BE130" s="952"/>
      <c r="BF130" s="1129">
        <v>10.5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514</v>
      </c>
      <c r="X131" s="1136"/>
      <c r="Y131" s="1136"/>
      <c r="Z131" s="1137"/>
      <c r="AA131" s="1032">
        <v>1710099</v>
      </c>
      <c r="AB131" s="1014"/>
      <c r="AC131" s="1014"/>
      <c r="AD131" s="1014"/>
      <c r="AE131" s="1015"/>
      <c r="AF131" s="1013">
        <v>1857447</v>
      </c>
      <c r="AG131" s="1014"/>
      <c r="AH131" s="1014"/>
      <c r="AI131" s="1014"/>
      <c r="AJ131" s="1015"/>
      <c r="AK131" s="1013">
        <v>2058424</v>
      </c>
      <c r="AL131" s="1014"/>
      <c r="AM131" s="1014"/>
      <c r="AN131" s="1014"/>
      <c r="AO131" s="1015"/>
      <c r="AP131" s="1138"/>
      <c r="AQ131" s="1139"/>
      <c r="AR131" s="1139"/>
      <c r="AS131" s="1139"/>
      <c r="AT131" s="1140"/>
      <c r="AU131" s="236"/>
      <c r="AV131" s="236"/>
      <c r="AW131" s="236"/>
      <c r="AX131" s="1111" t="s">
        <v>515</v>
      </c>
      <c r="AY131" s="768"/>
      <c r="AZ131" s="768"/>
      <c r="BA131" s="768"/>
      <c r="BB131" s="768"/>
      <c r="BC131" s="768"/>
      <c r="BD131" s="768"/>
      <c r="BE131" s="1070"/>
      <c r="BF131" s="1112">
        <v>63.7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517</v>
      </c>
      <c r="W132" s="1122"/>
      <c r="X132" s="1122"/>
      <c r="Y132" s="1122"/>
      <c r="Z132" s="1123"/>
      <c r="AA132" s="1124">
        <v>11.135671090000001</v>
      </c>
      <c r="AB132" s="1125"/>
      <c r="AC132" s="1125"/>
      <c r="AD132" s="1125"/>
      <c r="AE132" s="1126"/>
      <c r="AF132" s="1127">
        <v>9.9374571659999997</v>
      </c>
      <c r="AG132" s="1125"/>
      <c r="AH132" s="1125"/>
      <c r="AI132" s="1125"/>
      <c r="AJ132" s="1126"/>
      <c r="AK132" s="1127">
        <v>10.442406419999999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518</v>
      </c>
      <c r="W133" s="1105"/>
      <c r="X133" s="1105"/>
      <c r="Y133" s="1105"/>
      <c r="Z133" s="1106"/>
      <c r="AA133" s="1107">
        <v>10.6</v>
      </c>
      <c r="AB133" s="1108"/>
      <c r="AC133" s="1108"/>
      <c r="AD133" s="1108"/>
      <c r="AE133" s="1109"/>
      <c r="AF133" s="1107">
        <v>10.6</v>
      </c>
      <c r="AG133" s="1108"/>
      <c r="AH133" s="1108"/>
      <c r="AI133" s="1108"/>
      <c r="AJ133" s="1109"/>
      <c r="AK133" s="1107">
        <v>10.5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7mhCqF6K9sVS/2+075dnGxXq0CkKsUeWGXEusYQpPuVhSUSqcmMVAkVYxslQS3ieX9UPJMypuKAjg/sVYMHvuQ==" saltValue="E3lZV0mRvyEWHp8BpwXL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3" zoomScaleNormal="85" zoomScaleSheetLayoutView="73" workbookViewId="0">
      <selection activeCell="DG29" sqref="DG2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OmZKdkrGdqmlP/RAvKEawqpFNnXR50GnhD9/C1/0RfqWPxStIDkgCcsVICNQakaeogHhsp0djPJcJ7gemEKo+Q==" saltValue="vGShj0MpqoWwDqSUaQhK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M37"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VR/XRZSrvS4rUY9gR/mvAa9afcHKb0ELqV8G7XYeXUPvwpJPhVbIgd0hN808KMxMwsKbfoT89xVIXV09QUWA==" saltValue="uxUZX5v8UtT106eboUFm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522</v>
      </c>
      <c r="AP7" s="275"/>
      <c r="AQ7" s="276" t="s">
        <v>523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524</v>
      </c>
      <c r="AQ8" s="282" t="s">
        <v>525</v>
      </c>
      <c r="AR8" s="283" t="s">
        <v>526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527</v>
      </c>
      <c r="AL9" s="1145"/>
      <c r="AM9" s="1145"/>
      <c r="AN9" s="1146"/>
      <c r="AO9" s="284">
        <v>612833</v>
      </c>
      <c r="AP9" s="284">
        <v>175748</v>
      </c>
      <c r="AQ9" s="285">
        <v>194778</v>
      </c>
      <c r="AR9" s="286">
        <v>-9.8000000000000007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528</v>
      </c>
      <c r="AL10" s="1145"/>
      <c r="AM10" s="1145"/>
      <c r="AN10" s="1146"/>
      <c r="AO10" s="287">
        <v>142434</v>
      </c>
      <c r="AP10" s="287">
        <v>40847</v>
      </c>
      <c r="AQ10" s="288">
        <v>26112</v>
      </c>
      <c r="AR10" s="289">
        <v>56.4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529</v>
      </c>
      <c r="AL11" s="1145"/>
      <c r="AM11" s="1145"/>
      <c r="AN11" s="1146"/>
      <c r="AO11" s="287" t="s">
        <v>530</v>
      </c>
      <c r="AP11" s="287" t="s">
        <v>530</v>
      </c>
      <c r="AQ11" s="288">
        <v>390</v>
      </c>
      <c r="AR11" s="289" t="s">
        <v>530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531</v>
      </c>
      <c r="AL12" s="1145"/>
      <c r="AM12" s="1145"/>
      <c r="AN12" s="1146"/>
      <c r="AO12" s="287" t="s">
        <v>530</v>
      </c>
      <c r="AP12" s="287" t="s">
        <v>530</v>
      </c>
      <c r="AQ12" s="288" t="s">
        <v>530</v>
      </c>
      <c r="AR12" s="289" t="s">
        <v>530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532</v>
      </c>
      <c r="AL13" s="1145"/>
      <c r="AM13" s="1145"/>
      <c r="AN13" s="1146"/>
      <c r="AO13" s="287">
        <v>15673</v>
      </c>
      <c r="AP13" s="287">
        <v>4495</v>
      </c>
      <c r="AQ13" s="288">
        <v>7005</v>
      </c>
      <c r="AR13" s="289">
        <v>-35.799999999999997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533</v>
      </c>
      <c r="AL14" s="1145"/>
      <c r="AM14" s="1145"/>
      <c r="AN14" s="1146"/>
      <c r="AO14" s="287">
        <v>61680</v>
      </c>
      <c r="AP14" s="287">
        <v>17689</v>
      </c>
      <c r="AQ14" s="288">
        <v>3736</v>
      </c>
      <c r="AR14" s="289">
        <v>373.5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534</v>
      </c>
      <c r="AL15" s="1148"/>
      <c r="AM15" s="1148"/>
      <c r="AN15" s="1149"/>
      <c r="AO15" s="287">
        <v>-48250</v>
      </c>
      <c r="AP15" s="287">
        <v>-13837</v>
      </c>
      <c r="AQ15" s="288">
        <v>-14789</v>
      </c>
      <c r="AR15" s="289">
        <v>-6.4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784370</v>
      </c>
      <c r="AP16" s="287">
        <v>224941</v>
      </c>
      <c r="AQ16" s="288">
        <v>217232</v>
      </c>
      <c r="AR16" s="289">
        <v>3.5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536</v>
      </c>
      <c r="AP20" s="296" t="s">
        <v>537</v>
      </c>
      <c r="AQ20" s="297" t="s">
        <v>538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539</v>
      </c>
      <c r="AL21" s="1151"/>
      <c r="AM21" s="1151"/>
      <c r="AN21" s="1152"/>
      <c r="AO21" s="300">
        <v>19.79</v>
      </c>
      <c r="AP21" s="301">
        <v>19.260000000000002</v>
      </c>
      <c r="AQ21" s="302">
        <v>0.53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540</v>
      </c>
      <c r="AL22" s="1151"/>
      <c r="AM22" s="1151"/>
      <c r="AN22" s="1152"/>
      <c r="AO22" s="305">
        <v>97.1</v>
      </c>
      <c r="AP22" s="306">
        <v>95.2</v>
      </c>
      <c r="AQ22" s="307">
        <v>1.9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541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522</v>
      </c>
      <c r="AP30" s="275"/>
      <c r="AQ30" s="276" t="s">
        <v>523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524</v>
      </c>
      <c r="AQ31" s="282" t="s">
        <v>525</v>
      </c>
      <c r="AR31" s="283" t="s">
        <v>526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544</v>
      </c>
      <c r="AL32" s="1159"/>
      <c r="AM32" s="1159"/>
      <c r="AN32" s="1160"/>
      <c r="AO32" s="315">
        <v>504407</v>
      </c>
      <c r="AP32" s="315">
        <v>144654</v>
      </c>
      <c r="AQ32" s="316">
        <v>113550</v>
      </c>
      <c r="AR32" s="317">
        <v>27.4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545</v>
      </c>
      <c r="AL33" s="1159"/>
      <c r="AM33" s="1159"/>
      <c r="AN33" s="1160"/>
      <c r="AO33" s="315" t="s">
        <v>530</v>
      </c>
      <c r="AP33" s="315" t="s">
        <v>530</v>
      </c>
      <c r="AQ33" s="316" t="s">
        <v>530</v>
      </c>
      <c r="AR33" s="317" t="s">
        <v>530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546</v>
      </c>
      <c r="AL34" s="1159"/>
      <c r="AM34" s="1159"/>
      <c r="AN34" s="1160"/>
      <c r="AO34" s="315" t="s">
        <v>530</v>
      </c>
      <c r="AP34" s="315" t="s">
        <v>530</v>
      </c>
      <c r="AQ34" s="316" t="s">
        <v>530</v>
      </c>
      <c r="AR34" s="317" t="s">
        <v>530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547</v>
      </c>
      <c r="AL35" s="1159"/>
      <c r="AM35" s="1159"/>
      <c r="AN35" s="1160"/>
      <c r="AO35" s="315">
        <v>147767</v>
      </c>
      <c r="AP35" s="315">
        <v>42377</v>
      </c>
      <c r="AQ35" s="316">
        <v>31148</v>
      </c>
      <c r="AR35" s="317">
        <v>36.1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548</v>
      </c>
      <c r="AL36" s="1159"/>
      <c r="AM36" s="1159"/>
      <c r="AN36" s="1160"/>
      <c r="AO36" s="315">
        <v>14093</v>
      </c>
      <c r="AP36" s="315">
        <v>4042</v>
      </c>
      <c r="AQ36" s="316">
        <v>2793</v>
      </c>
      <c r="AR36" s="317">
        <v>44.7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549</v>
      </c>
      <c r="AL37" s="1159"/>
      <c r="AM37" s="1159"/>
      <c r="AN37" s="1160"/>
      <c r="AO37" s="315">
        <v>3206</v>
      </c>
      <c r="AP37" s="315">
        <v>919</v>
      </c>
      <c r="AQ37" s="316">
        <v>608</v>
      </c>
      <c r="AR37" s="317">
        <v>51.2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550</v>
      </c>
      <c r="AL38" s="1162"/>
      <c r="AM38" s="1162"/>
      <c r="AN38" s="1163"/>
      <c r="AO38" s="318" t="s">
        <v>530</v>
      </c>
      <c r="AP38" s="318" t="s">
        <v>530</v>
      </c>
      <c r="AQ38" s="319">
        <v>12</v>
      </c>
      <c r="AR38" s="307" t="s">
        <v>530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551</v>
      </c>
      <c r="AL39" s="1162"/>
      <c r="AM39" s="1162"/>
      <c r="AN39" s="1163"/>
      <c r="AO39" s="315">
        <v>-4586</v>
      </c>
      <c r="AP39" s="315">
        <v>-1315</v>
      </c>
      <c r="AQ39" s="316">
        <v>-2283</v>
      </c>
      <c r="AR39" s="317">
        <v>-42.4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552</v>
      </c>
      <c r="AL40" s="1159"/>
      <c r="AM40" s="1159"/>
      <c r="AN40" s="1160"/>
      <c r="AO40" s="315">
        <v>-449938</v>
      </c>
      <c r="AP40" s="315">
        <v>-129033</v>
      </c>
      <c r="AQ40" s="316">
        <v>-109335</v>
      </c>
      <c r="AR40" s="317">
        <v>18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214949</v>
      </c>
      <c r="AP41" s="315">
        <v>61643</v>
      </c>
      <c r="AQ41" s="316">
        <v>36494</v>
      </c>
      <c r="AR41" s="317">
        <v>68.900000000000006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522</v>
      </c>
      <c r="AN49" s="1155" t="s">
        <v>556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557</v>
      </c>
      <c r="AO50" s="332" t="s">
        <v>558</v>
      </c>
      <c r="AP50" s="333" t="s">
        <v>559</v>
      </c>
      <c r="AQ50" s="334" t="s">
        <v>560</v>
      </c>
      <c r="AR50" s="335" t="s">
        <v>561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562</v>
      </c>
      <c r="AL51" s="328"/>
      <c r="AM51" s="336">
        <v>715716</v>
      </c>
      <c r="AN51" s="337">
        <v>186094</v>
      </c>
      <c r="AO51" s="338">
        <v>5.5</v>
      </c>
      <c r="AP51" s="339">
        <v>267911</v>
      </c>
      <c r="AQ51" s="340">
        <v>12.6</v>
      </c>
      <c r="AR51" s="341">
        <v>-7.1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563</v>
      </c>
      <c r="AM52" s="344">
        <v>234648</v>
      </c>
      <c r="AN52" s="345">
        <v>61011</v>
      </c>
      <c r="AO52" s="346">
        <v>-52.9</v>
      </c>
      <c r="AP52" s="347">
        <v>106425</v>
      </c>
      <c r="AQ52" s="348">
        <v>-3.6</v>
      </c>
      <c r="AR52" s="349">
        <v>-49.3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564</v>
      </c>
      <c r="AL53" s="328"/>
      <c r="AM53" s="336">
        <v>663096</v>
      </c>
      <c r="AN53" s="337">
        <v>177536</v>
      </c>
      <c r="AO53" s="338">
        <v>-4.5999999999999996</v>
      </c>
      <c r="AP53" s="339">
        <v>228215</v>
      </c>
      <c r="AQ53" s="340">
        <v>-14.8</v>
      </c>
      <c r="AR53" s="341">
        <v>10.199999999999999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563</v>
      </c>
      <c r="AM54" s="344">
        <v>192070</v>
      </c>
      <c r="AN54" s="345">
        <v>51424</v>
      </c>
      <c r="AO54" s="346">
        <v>-15.7</v>
      </c>
      <c r="AP54" s="347">
        <v>117571</v>
      </c>
      <c r="AQ54" s="348">
        <v>10.5</v>
      </c>
      <c r="AR54" s="349">
        <v>-26.2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565</v>
      </c>
      <c r="AL55" s="328"/>
      <c r="AM55" s="336">
        <v>1251888</v>
      </c>
      <c r="AN55" s="337">
        <v>344304</v>
      </c>
      <c r="AO55" s="338">
        <v>93.9</v>
      </c>
      <c r="AP55" s="339">
        <v>264232</v>
      </c>
      <c r="AQ55" s="340">
        <v>15.8</v>
      </c>
      <c r="AR55" s="341">
        <v>78.099999999999994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563</v>
      </c>
      <c r="AM56" s="344">
        <v>436508</v>
      </c>
      <c r="AN56" s="345">
        <v>120052</v>
      </c>
      <c r="AO56" s="346">
        <v>133.5</v>
      </c>
      <c r="AP56" s="347">
        <v>133959</v>
      </c>
      <c r="AQ56" s="348">
        <v>13.9</v>
      </c>
      <c r="AR56" s="349">
        <v>119.6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566</v>
      </c>
      <c r="AL57" s="328"/>
      <c r="AM57" s="336">
        <v>1587035</v>
      </c>
      <c r="AN57" s="337">
        <v>444672</v>
      </c>
      <c r="AO57" s="338">
        <v>29.2</v>
      </c>
      <c r="AP57" s="339">
        <v>263613</v>
      </c>
      <c r="AQ57" s="340">
        <v>-0.2</v>
      </c>
      <c r="AR57" s="341">
        <v>29.4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563</v>
      </c>
      <c r="AM58" s="344">
        <v>730159</v>
      </c>
      <c r="AN58" s="345">
        <v>204584</v>
      </c>
      <c r="AO58" s="346">
        <v>70.400000000000006</v>
      </c>
      <c r="AP58" s="347">
        <v>128823</v>
      </c>
      <c r="AQ58" s="348">
        <v>-3.8</v>
      </c>
      <c r="AR58" s="349">
        <v>74.2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567</v>
      </c>
      <c r="AL59" s="328"/>
      <c r="AM59" s="336">
        <v>2236426</v>
      </c>
      <c r="AN59" s="337">
        <v>641361</v>
      </c>
      <c r="AO59" s="338">
        <v>44.2</v>
      </c>
      <c r="AP59" s="339">
        <v>330026</v>
      </c>
      <c r="AQ59" s="340">
        <v>25.2</v>
      </c>
      <c r="AR59" s="341">
        <v>19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563</v>
      </c>
      <c r="AM60" s="344">
        <v>1897444</v>
      </c>
      <c r="AN60" s="345">
        <v>544148</v>
      </c>
      <c r="AO60" s="346">
        <v>166</v>
      </c>
      <c r="AP60" s="347">
        <v>141075</v>
      </c>
      <c r="AQ60" s="348">
        <v>9.5</v>
      </c>
      <c r="AR60" s="349">
        <v>156.5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568</v>
      </c>
      <c r="AL61" s="350"/>
      <c r="AM61" s="351">
        <v>1290832</v>
      </c>
      <c r="AN61" s="352">
        <v>358793</v>
      </c>
      <c r="AO61" s="353">
        <v>33.6</v>
      </c>
      <c r="AP61" s="354">
        <v>270799</v>
      </c>
      <c r="AQ61" s="355">
        <v>7.7</v>
      </c>
      <c r="AR61" s="341">
        <v>25.9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563</v>
      </c>
      <c r="AM62" s="344">
        <v>698166</v>
      </c>
      <c r="AN62" s="345">
        <v>196244</v>
      </c>
      <c r="AO62" s="346">
        <v>60.3</v>
      </c>
      <c r="AP62" s="347">
        <v>125571</v>
      </c>
      <c r="AQ62" s="348">
        <v>5.3</v>
      </c>
      <c r="AR62" s="349">
        <v>55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bh2z/aDHU7iLiPXWgzjEJxEi9Jpv6JV3RBvq5T8pe7ubVkiR36lCpwJ0jinXKE2tX34gRq/o+lRwDiMORnC21g==" saltValue="dAk941WllwJgaJmD/FDM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I102" sqref="BI102"/>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570</v>
      </c>
    </row>
    <row r="120" spans="125:125" ht="13.5" hidden="1" customHeight="1" x14ac:dyDescent="0.15"/>
    <row r="121" spans="125:125" ht="13.5" hidden="1" customHeight="1" x14ac:dyDescent="0.15">
      <c r="DU121" s="262"/>
    </row>
  </sheetData>
  <sheetProtection algorithmName="SHA-512" hashValue="IPPLvEV+QSAVXF1Ev5hWCXyKoUT6LdGcmRUbmMZfo3vrY6DZRCddpNrhc+DMmuYPgHdF3F0wKiW3SKEpy0LVLg==" saltValue="mKvfJsgYegSLp+kfxA18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AE103" sqref="AE10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571</v>
      </c>
    </row>
  </sheetData>
  <sheetProtection algorithmName="SHA-512" hashValue="jb+MiL0pUdT6gaKssXfJ14MROOCXVIGcXEDO7g+6qkiunKmoIBB+JGo7kdxFgFk7EXeJKLZ0kbuPNN2F3hpAtg==" saltValue="1jdH85/Y6nIm0Y8uMTsb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67" t="s">
        <v>3</v>
      </c>
      <c r="D47" s="1167"/>
      <c r="E47" s="1168"/>
      <c r="F47" s="11">
        <v>39.32</v>
      </c>
      <c r="G47" s="12">
        <v>36.97</v>
      </c>
      <c r="H47" s="12">
        <v>37.840000000000003</v>
      </c>
      <c r="I47" s="12">
        <v>43.24</v>
      </c>
      <c r="J47" s="13">
        <v>37.67</v>
      </c>
    </row>
    <row r="48" spans="2:10" ht="57.75" customHeight="1" x14ac:dyDescent="0.15">
      <c r="B48" s="14"/>
      <c r="C48" s="1169" t="s">
        <v>4</v>
      </c>
      <c r="D48" s="1169"/>
      <c r="E48" s="1170"/>
      <c r="F48" s="15">
        <v>3.86</v>
      </c>
      <c r="G48" s="16">
        <v>4.37</v>
      </c>
      <c r="H48" s="16">
        <v>5.5</v>
      </c>
      <c r="I48" s="16">
        <v>5.92</v>
      </c>
      <c r="J48" s="17">
        <v>4.6500000000000004</v>
      </c>
    </row>
    <row r="49" spans="2:10" ht="57.75" customHeight="1" thickBot="1" x14ac:dyDescent="0.2">
      <c r="B49" s="18"/>
      <c r="C49" s="1171" t="s">
        <v>5</v>
      </c>
      <c r="D49" s="1171"/>
      <c r="E49" s="1172"/>
      <c r="F49" s="19" t="s">
        <v>577</v>
      </c>
      <c r="G49" s="20" t="s">
        <v>578</v>
      </c>
      <c r="H49" s="20" t="s">
        <v>579</v>
      </c>
      <c r="I49" s="20">
        <v>5.16</v>
      </c>
      <c r="J49" s="21" t="s">
        <v>580</v>
      </c>
    </row>
    <row r="50" spans="2:10" x14ac:dyDescent="0.15"/>
  </sheetData>
  <sheetProtection algorithmName="SHA-512" hashValue="uS67bokZw56Jie5R4pz9lxrzk86+jmxwfH9txeAUxD+zkUwBu2U3IlifdpfB7BWZoOBlE4fCbvGx2iovG3CLmw==" saltValue="wlTYeFd5pzMp9BUxe1RJ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79" t="s">
        <v>581</v>
      </c>
      <c r="D34" s="1179"/>
      <c r="E34" s="1180"/>
      <c r="F34" s="32">
        <v>3.85</v>
      </c>
      <c r="G34" s="33">
        <v>4.3600000000000003</v>
      </c>
      <c r="H34" s="33">
        <v>5.49</v>
      </c>
      <c r="I34" s="33">
        <v>5.91</v>
      </c>
      <c r="J34" s="34">
        <v>4.6500000000000004</v>
      </c>
      <c r="K34" s="22"/>
      <c r="L34" s="22"/>
      <c r="M34" s="22"/>
      <c r="N34" s="22"/>
      <c r="O34" s="22"/>
      <c r="P34" s="22"/>
    </row>
    <row r="35" spans="1:16" ht="39" customHeight="1" x14ac:dyDescent="0.15">
      <c r="A35" s="22"/>
      <c r="B35" s="35"/>
      <c r="C35" s="1173" t="s">
        <v>582</v>
      </c>
      <c r="D35" s="1174"/>
      <c r="E35" s="1175"/>
      <c r="F35" s="36">
        <v>1.1599999999999999</v>
      </c>
      <c r="G35" s="37">
        <v>0.22</v>
      </c>
      <c r="H35" s="37">
        <v>0.25</v>
      </c>
      <c r="I35" s="37">
        <v>0.08</v>
      </c>
      <c r="J35" s="38">
        <v>0.13</v>
      </c>
      <c r="K35" s="22"/>
      <c r="L35" s="22"/>
      <c r="M35" s="22"/>
      <c r="N35" s="22"/>
      <c r="O35" s="22"/>
      <c r="P35" s="22"/>
    </row>
    <row r="36" spans="1:16" ht="39" customHeight="1" x14ac:dyDescent="0.15">
      <c r="A36" s="22"/>
      <c r="B36" s="35"/>
      <c r="C36" s="1173" t="s">
        <v>583</v>
      </c>
      <c r="D36" s="1174"/>
      <c r="E36" s="1175"/>
      <c r="F36" s="36">
        <v>0.02</v>
      </c>
      <c r="G36" s="37">
        <v>0.04</v>
      </c>
      <c r="H36" s="37">
        <v>0</v>
      </c>
      <c r="I36" s="37">
        <v>0.06</v>
      </c>
      <c r="J36" s="38">
        <v>0.02</v>
      </c>
      <c r="K36" s="22"/>
      <c r="L36" s="22"/>
      <c r="M36" s="22"/>
      <c r="N36" s="22"/>
      <c r="O36" s="22"/>
      <c r="P36" s="22"/>
    </row>
    <row r="37" spans="1:16" ht="39" customHeight="1" x14ac:dyDescent="0.15">
      <c r="A37" s="22"/>
      <c r="B37" s="35"/>
      <c r="C37" s="1173" t="s">
        <v>584</v>
      </c>
      <c r="D37" s="1174"/>
      <c r="E37" s="1175"/>
      <c r="F37" s="36">
        <v>0.01</v>
      </c>
      <c r="G37" s="37">
        <v>0.02</v>
      </c>
      <c r="H37" s="37">
        <v>0.04</v>
      </c>
      <c r="I37" s="37">
        <v>0.02</v>
      </c>
      <c r="J37" s="38">
        <v>0.02</v>
      </c>
      <c r="K37" s="22"/>
      <c r="L37" s="22"/>
      <c r="M37" s="22"/>
      <c r="N37" s="22"/>
      <c r="O37" s="22"/>
      <c r="P37" s="22"/>
    </row>
    <row r="38" spans="1:16" ht="39" customHeight="1" x14ac:dyDescent="0.15">
      <c r="A38" s="22"/>
      <c r="B38" s="35"/>
      <c r="C38" s="1173" t="s">
        <v>585</v>
      </c>
      <c r="D38" s="1174"/>
      <c r="E38" s="1175"/>
      <c r="F38" s="36">
        <v>0.03</v>
      </c>
      <c r="G38" s="37">
        <v>0.01</v>
      </c>
      <c r="H38" s="37">
        <v>0.04</v>
      </c>
      <c r="I38" s="37">
        <v>0.02</v>
      </c>
      <c r="J38" s="38">
        <v>0.01</v>
      </c>
      <c r="K38" s="22"/>
      <c r="L38" s="22"/>
      <c r="M38" s="22"/>
      <c r="N38" s="22"/>
      <c r="O38" s="22"/>
      <c r="P38" s="22"/>
    </row>
    <row r="39" spans="1:16" ht="39" customHeight="1" x14ac:dyDescent="0.15">
      <c r="A39" s="22"/>
      <c r="B39" s="35"/>
      <c r="C39" s="1173" t="s">
        <v>586</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587</v>
      </c>
      <c r="D42" s="1174"/>
      <c r="E42" s="1175"/>
      <c r="F42" s="36" t="s">
        <v>530</v>
      </c>
      <c r="G42" s="37" t="s">
        <v>530</v>
      </c>
      <c r="H42" s="37" t="s">
        <v>530</v>
      </c>
      <c r="I42" s="37" t="s">
        <v>530</v>
      </c>
      <c r="J42" s="38" t="s">
        <v>530</v>
      </c>
      <c r="K42" s="22"/>
      <c r="L42" s="22"/>
      <c r="M42" s="22"/>
      <c r="N42" s="22"/>
      <c r="O42" s="22"/>
      <c r="P42" s="22"/>
    </row>
    <row r="43" spans="1:16" ht="39" customHeight="1" thickBot="1" x14ac:dyDescent="0.2">
      <c r="A43" s="22"/>
      <c r="B43" s="40"/>
      <c r="C43" s="1176" t="s">
        <v>588</v>
      </c>
      <c r="D43" s="1177"/>
      <c r="E43" s="1178"/>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NnedGW8R/VhjfYk3WrRTdoQIxugLH4oeIfapzFHTiO1P+bt4ahV2IlI7ZJsmw4i2j7mgOSPnKxoXRCV46Xow==" saltValue="pMjzE/kPCub/6icuGS06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S43" sqref="S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506</v>
      </c>
      <c r="L45" s="60">
        <v>507</v>
      </c>
      <c r="M45" s="60">
        <v>487</v>
      </c>
      <c r="N45" s="60">
        <v>451</v>
      </c>
      <c r="O45" s="61">
        <v>504</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530</v>
      </c>
      <c r="L46" s="64" t="s">
        <v>530</v>
      </c>
      <c r="M46" s="64" t="s">
        <v>530</v>
      </c>
      <c r="N46" s="64" t="s">
        <v>530</v>
      </c>
      <c r="O46" s="65" t="s">
        <v>530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530</v>
      </c>
      <c r="L47" s="64" t="s">
        <v>530</v>
      </c>
      <c r="M47" s="64" t="s">
        <v>530</v>
      </c>
      <c r="N47" s="64" t="s">
        <v>530</v>
      </c>
      <c r="O47" s="65" t="s">
        <v>530</v>
      </c>
      <c r="P47" s="48"/>
      <c r="Q47" s="48"/>
      <c r="R47" s="48"/>
      <c r="S47" s="48"/>
      <c r="T47" s="48"/>
      <c r="U47" s="48"/>
    </row>
    <row r="48" spans="1:21" ht="30.75" customHeight="1" x14ac:dyDescent="0.15">
      <c r="A48" s="48"/>
      <c r="B48" s="1183"/>
      <c r="C48" s="1184"/>
      <c r="D48" s="62"/>
      <c r="E48" s="1189" t="s">
        <v>15</v>
      </c>
      <c r="F48" s="1189"/>
      <c r="G48" s="1189"/>
      <c r="H48" s="1189"/>
      <c r="I48" s="1189"/>
      <c r="J48" s="1190"/>
      <c r="K48" s="63">
        <v>188</v>
      </c>
      <c r="L48" s="64">
        <v>185</v>
      </c>
      <c r="M48" s="64">
        <v>163</v>
      </c>
      <c r="N48" s="64">
        <v>149</v>
      </c>
      <c r="O48" s="65">
        <v>148</v>
      </c>
      <c r="P48" s="48"/>
      <c r="Q48" s="48"/>
      <c r="R48" s="48"/>
      <c r="S48" s="48"/>
      <c r="T48" s="48"/>
      <c r="U48" s="48"/>
    </row>
    <row r="49" spans="1:21" ht="30.75" customHeight="1" x14ac:dyDescent="0.15">
      <c r="A49" s="48"/>
      <c r="B49" s="1183"/>
      <c r="C49" s="1184"/>
      <c r="D49" s="62"/>
      <c r="E49" s="1189" t="s">
        <v>16</v>
      </c>
      <c r="F49" s="1189"/>
      <c r="G49" s="1189"/>
      <c r="H49" s="1189"/>
      <c r="I49" s="1189"/>
      <c r="J49" s="1190"/>
      <c r="K49" s="63">
        <v>13</v>
      </c>
      <c r="L49" s="64">
        <v>13</v>
      </c>
      <c r="M49" s="64">
        <v>14</v>
      </c>
      <c r="N49" s="64">
        <v>14</v>
      </c>
      <c r="O49" s="65">
        <v>14</v>
      </c>
      <c r="P49" s="48"/>
      <c r="Q49" s="48"/>
      <c r="R49" s="48"/>
      <c r="S49" s="48"/>
      <c r="T49" s="48"/>
      <c r="U49" s="48"/>
    </row>
    <row r="50" spans="1:21" ht="30.75" customHeight="1" x14ac:dyDescent="0.15">
      <c r="A50" s="48"/>
      <c r="B50" s="1183"/>
      <c r="C50" s="1184"/>
      <c r="D50" s="62"/>
      <c r="E50" s="1189" t="s">
        <v>17</v>
      </c>
      <c r="F50" s="1189"/>
      <c r="G50" s="1189"/>
      <c r="H50" s="1189"/>
      <c r="I50" s="1189"/>
      <c r="J50" s="1190"/>
      <c r="K50" s="63">
        <v>6</v>
      </c>
      <c r="L50" s="64">
        <v>5</v>
      </c>
      <c r="M50" s="64">
        <v>3</v>
      </c>
      <c r="N50" s="64">
        <v>3</v>
      </c>
      <c r="O50" s="65">
        <v>3</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530</v>
      </c>
      <c r="L51" s="64" t="s">
        <v>530</v>
      </c>
      <c r="M51" s="64" t="s">
        <v>530</v>
      </c>
      <c r="N51" s="64" t="s">
        <v>530</v>
      </c>
      <c r="O51" s="65" t="s">
        <v>530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541</v>
      </c>
      <c r="L52" s="64">
        <v>523</v>
      </c>
      <c r="M52" s="64">
        <v>476</v>
      </c>
      <c r="N52" s="64">
        <v>433</v>
      </c>
      <c r="O52" s="65">
        <v>455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172</v>
      </c>
      <c r="L53" s="69">
        <v>187</v>
      </c>
      <c r="M53" s="69">
        <v>191</v>
      </c>
      <c r="N53" s="69">
        <v>184</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97" t="s">
        <v>26</v>
      </c>
      <c r="C57" s="1198"/>
      <c r="D57" s="1201" t="s">
        <v>27</v>
      </c>
      <c r="E57" s="1202"/>
      <c r="F57" s="1202"/>
      <c r="G57" s="1202"/>
      <c r="H57" s="1202"/>
      <c r="I57" s="1202"/>
      <c r="J57" s="1203"/>
      <c r="K57" s="83" t="s">
        <v>606</v>
      </c>
      <c r="L57" s="84" t="s">
        <v>607</v>
      </c>
      <c r="M57" s="84" t="s">
        <v>607</v>
      </c>
      <c r="N57" s="84" t="s">
        <v>609</v>
      </c>
      <c r="O57" s="85" t="s">
        <v>607</v>
      </c>
    </row>
    <row r="58" spans="1:21" ht="31.5" customHeight="1" thickBot="1" x14ac:dyDescent="0.2">
      <c r="B58" s="1199"/>
      <c r="C58" s="1200"/>
      <c r="D58" s="1204" t="s">
        <v>28</v>
      </c>
      <c r="E58" s="1205"/>
      <c r="F58" s="1205"/>
      <c r="G58" s="1205"/>
      <c r="H58" s="1205"/>
      <c r="I58" s="1205"/>
      <c r="J58" s="1206"/>
      <c r="K58" s="86" t="s">
        <v>607</v>
      </c>
      <c r="L58" s="87" t="s">
        <v>608</v>
      </c>
      <c r="M58" s="87" t="s">
        <v>607</v>
      </c>
      <c r="N58" s="87" t="s">
        <v>607</v>
      </c>
      <c r="O58" s="88" t="s">
        <v>610</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kT9MUSR7AReYvSKuExUlRWdcjkZtQ8cdPsaymfvnKVxywGDTxoS97KVRmqD0mDl3jweUrIgA/4IPZUJ+eKlqg==" saltValue="Khz4Q4/FvZmqqIarMx5A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07" t="s">
        <v>31</v>
      </c>
      <c r="C41" s="1208"/>
      <c r="D41" s="102"/>
      <c r="E41" s="1213" t="s">
        <v>32</v>
      </c>
      <c r="F41" s="1213"/>
      <c r="G41" s="1213"/>
      <c r="H41" s="1214"/>
      <c r="I41" s="358">
        <v>4573</v>
      </c>
      <c r="J41" s="359">
        <v>4804</v>
      </c>
      <c r="K41" s="359">
        <v>4922</v>
      </c>
      <c r="L41" s="359">
        <v>5309</v>
      </c>
      <c r="M41" s="360">
        <v>6309</v>
      </c>
    </row>
    <row r="42" spans="2:13" ht="27.75" customHeight="1" x14ac:dyDescent="0.15">
      <c r="B42" s="1209"/>
      <c r="C42" s="1210"/>
      <c r="D42" s="103"/>
      <c r="E42" s="1215" t="s">
        <v>33</v>
      </c>
      <c r="F42" s="1215"/>
      <c r="G42" s="1215"/>
      <c r="H42" s="1216"/>
      <c r="I42" s="361">
        <v>114</v>
      </c>
      <c r="J42" s="362">
        <v>96</v>
      </c>
      <c r="K42" s="362">
        <v>77</v>
      </c>
      <c r="L42" s="362">
        <v>59</v>
      </c>
      <c r="M42" s="363">
        <v>47</v>
      </c>
    </row>
    <row r="43" spans="2:13" ht="27.75" customHeight="1" x14ac:dyDescent="0.15">
      <c r="B43" s="1209"/>
      <c r="C43" s="1210"/>
      <c r="D43" s="103"/>
      <c r="E43" s="1215" t="s">
        <v>34</v>
      </c>
      <c r="F43" s="1215"/>
      <c r="G43" s="1215"/>
      <c r="H43" s="1216"/>
      <c r="I43" s="361">
        <v>1699</v>
      </c>
      <c r="J43" s="362">
        <v>1547</v>
      </c>
      <c r="K43" s="362">
        <v>1399</v>
      </c>
      <c r="L43" s="362">
        <v>1311</v>
      </c>
      <c r="M43" s="363">
        <v>1217</v>
      </c>
    </row>
    <row r="44" spans="2:13" ht="27.75" customHeight="1" x14ac:dyDescent="0.15">
      <c r="B44" s="1209"/>
      <c r="C44" s="1210"/>
      <c r="D44" s="103"/>
      <c r="E44" s="1215" t="s">
        <v>35</v>
      </c>
      <c r="F44" s="1215"/>
      <c r="G44" s="1215"/>
      <c r="H44" s="1216"/>
      <c r="I44" s="361">
        <v>93</v>
      </c>
      <c r="J44" s="362">
        <v>80</v>
      </c>
      <c r="K44" s="362">
        <v>68</v>
      </c>
      <c r="L44" s="362">
        <v>55</v>
      </c>
      <c r="M44" s="363">
        <v>56</v>
      </c>
    </row>
    <row r="45" spans="2:13" ht="27.75" customHeight="1" x14ac:dyDescent="0.15">
      <c r="B45" s="1209"/>
      <c r="C45" s="1210"/>
      <c r="D45" s="103"/>
      <c r="E45" s="1215" t="s">
        <v>36</v>
      </c>
      <c r="F45" s="1215"/>
      <c r="G45" s="1215"/>
      <c r="H45" s="1216"/>
      <c r="I45" s="361">
        <v>593</v>
      </c>
      <c r="J45" s="362">
        <v>565</v>
      </c>
      <c r="K45" s="362">
        <v>592</v>
      </c>
      <c r="L45" s="362">
        <v>549</v>
      </c>
      <c r="M45" s="363">
        <v>529</v>
      </c>
    </row>
    <row r="46" spans="2:13" ht="27.75" customHeight="1" x14ac:dyDescent="0.15">
      <c r="B46" s="1209"/>
      <c r="C46" s="1210"/>
      <c r="D46" s="104"/>
      <c r="E46" s="1215" t="s">
        <v>37</v>
      </c>
      <c r="F46" s="1215"/>
      <c r="G46" s="1215"/>
      <c r="H46" s="1216"/>
      <c r="I46" s="361" t="s">
        <v>530</v>
      </c>
      <c r="J46" s="362" t="s">
        <v>530</v>
      </c>
      <c r="K46" s="362" t="s">
        <v>530</v>
      </c>
      <c r="L46" s="362" t="s">
        <v>530</v>
      </c>
      <c r="M46" s="363" t="s">
        <v>530</v>
      </c>
    </row>
    <row r="47" spans="2:13" ht="27.75" customHeight="1" x14ac:dyDescent="0.15">
      <c r="B47" s="1209"/>
      <c r="C47" s="1210"/>
      <c r="D47" s="105"/>
      <c r="E47" s="1217" t="s">
        <v>38</v>
      </c>
      <c r="F47" s="1218"/>
      <c r="G47" s="1218"/>
      <c r="H47" s="1219"/>
      <c r="I47" s="361" t="s">
        <v>530</v>
      </c>
      <c r="J47" s="362" t="s">
        <v>530</v>
      </c>
      <c r="K47" s="362" t="s">
        <v>530</v>
      </c>
      <c r="L47" s="362" t="s">
        <v>530</v>
      </c>
      <c r="M47" s="363" t="s">
        <v>530</v>
      </c>
    </row>
    <row r="48" spans="2:13" ht="27.75" customHeight="1" x14ac:dyDescent="0.15">
      <c r="B48" s="1209"/>
      <c r="C48" s="1210"/>
      <c r="D48" s="103"/>
      <c r="E48" s="1215" t="s">
        <v>39</v>
      </c>
      <c r="F48" s="1215"/>
      <c r="G48" s="1215"/>
      <c r="H48" s="1216"/>
      <c r="I48" s="361" t="s">
        <v>530</v>
      </c>
      <c r="J48" s="362" t="s">
        <v>530</v>
      </c>
      <c r="K48" s="362" t="s">
        <v>530</v>
      </c>
      <c r="L48" s="362" t="s">
        <v>530</v>
      </c>
      <c r="M48" s="363" t="s">
        <v>530</v>
      </c>
    </row>
    <row r="49" spans="2:13" ht="27.75" customHeight="1" x14ac:dyDescent="0.15">
      <c r="B49" s="1211"/>
      <c r="C49" s="1212"/>
      <c r="D49" s="103"/>
      <c r="E49" s="1215" t="s">
        <v>40</v>
      </c>
      <c r="F49" s="1215"/>
      <c r="G49" s="1215"/>
      <c r="H49" s="1216"/>
      <c r="I49" s="361" t="s">
        <v>530</v>
      </c>
      <c r="J49" s="362" t="s">
        <v>530</v>
      </c>
      <c r="K49" s="362" t="s">
        <v>530</v>
      </c>
      <c r="L49" s="362" t="s">
        <v>530</v>
      </c>
      <c r="M49" s="363" t="s">
        <v>530</v>
      </c>
    </row>
    <row r="50" spans="2:13" ht="27.75" customHeight="1" x14ac:dyDescent="0.15">
      <c r="B50" s="1220" t="s">
        <v>41</v>
      </c>
      <c r="C50" s="1221"/>
      <c r="D50" s="106"/>
      <c r="E50" s="1215" t="s">
        <v>42</v>
      </c>
      <c r="F50" s="1215"/>
      <c r="G50" s="1215"/>
      <c r="H50" s="1216"/>
      <c r="I50" s="361">
        <v>2098</v>
      </c>
      <c r="J50" s="362">
        <v>2138</v>
      </c>
      <c r="K50" s="362">
        <v>2094</v>
      </c>
      <c r="L50" s="362">
        <v>2136</v>
      </c>
      <c r="M50" s="363">
        <v>2045</v>
      </c>
    </row>
    <row r="51" spans="2:13" ht="27.75" customHeight="1" x14ac:dyDescent="0.15">
      <c r="B51" s="1209"/>
      <c r="C51" s="1210"/>
      <c r="D51" s="103"/>
      <c r="E51" s="1215" t="s">
        <v>43</v>
      </c>
      <c r="F51" s="1215"/>
      <c r="G51" s="1215"/>
      <c r="H51" s="1216"/>
      <c r="I51" s="361">
        <v>106</v>
      </c>
      <c r="J51" s="362">
        <v>93</v>
      </c>
      <c r="K51" s="362">
        <v>72</v>
      </c>
      <c r="L51" s="362">
        <v>110</v>
      </c>
      <c r="M51" s="363">
        <v>96</v>
      </c>
    </row>
    <row r="52" spans="2:13" ht="27.75" customHeight="1" x14ac:dyDescent="0.15">
      <c r="B52" s="1211"/>
      <c r="C52" s="1212"/>
      <c r="D52" s="103"/>
      <c r="E52" s="1215" t="s">
        <v>44</v>
      </c>
      <c r="F52" s="1215"/>
      <c r="G52" s="1215"/>
      <c r="H52" s="1216"/>
      <c r="I52" s="361">
        <v>4355</v>
      </c>
      <c r="J52" s="362">
        <v>4425</v>
      </c>
      <c r="K52" s="362">
        <v>4412</v>
      </c>
      <c r="L52" s="362">
        <v>4461</v>
      </c>
      <c r="M52" s="363">
        <v>4705</v>
      </c>
    </row>
    <row r="53" spans="2:13" ht="27.75" customHeight="1" thickBot="1" x14ac:dyDescent="0.2">
      <c r="B53" s="1222" t="s">
        <v>45</v>
      </c>
      <c r="C53" s="1223"/>
      <c r="D53" s="107"/>
      <c r="E53" s="1224" t="s">
        <v>46</v>
      </c>
      <c r="F53" s="1224"/>
      <c r="G53" s="1224"/>
      <c r="H53" s="1225"/>
      <c r="I53" s="364">
        <v>513</v>
      </c>
      <c r="J53" s="365">
        <v>436</v>
      </c>
      <c r="K53" s="365">
        <v>481</v>
      </c>
      <c r="L53" s="365">
        <v>576</v>
      </c>
      <c r="M53" s="366">
        <v>1312</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eifs5eUCJxfyL4WTIMHr8j/masILA3FMIyz6RGl3Ccj1hrgfB3rj+gd5fFUlpf2vhhiOcQraUZCL3X24grWLsQ==" saltValue="Zw7YB1dqH6KVi0uvIrrq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34" t="s">
        <v>49</v>
      </c>
      <c r="D55" s="1234"/>
      <c r="E55" s="1235"/>
      <c r="F55" s="119">
        <v>826</v>
      </c>
      <c r="G55" s="119">
        <v>988</v>
      </c>
      <c r="H55" s="120">
        <v>945</v>
      </c>
    </row>
    <row r="56" spans="2:8" ht="52.5" customHeight="1" x14ac:dyDescent="0.15">
      <c r="B56" s="121"/>
      <c r="C56" s="1236" t="s">
        <v>50</v>
      </c>
      <c r="D56" s="1236"/>
      <c r="E56" s="1237"/>
      <c r="F56" s="122">
        <v>1</v>
      </c>
      <c r="G56" s="122">
        <v>1</v>
      </c>
      <c r="H56" s="123">
        <v>401</v>
      </c>
    </row>
    <row r="57" spans="2:8" ht="53.25" customHeight="1" x14ac:dyDescent="0.15">
      <c r="B57" s="121"/>
      <c r="C57" s="1238" t="s">
        <v>51</v>
      </c>
      <c r="D57" s="1238"/>
      <c r="E57" s="1239"/>
      <c r="F57" s="124">
        <v>1190</v>
      </c>
      <c r="G57" s="124">
        <v>1068</v>
      </c>
      <c r="H57" s="125">
        <v>618</v>
      </c>
    </row>
    <row r="58" spans="2:8" ht="45.75" customHeight="1" x14ac:dyDescent="0.15">
      <c r="B58" s="126"/>
      <c r="C58" s="1226" t="s">
        <v>611</v>
      </c>
      <c r="D58" s="1227"/>
      <c r="E58" s="1228"/>
      <c r="F58" s="127">
        <v>1092</v>
      </c>
      <c r="G58" s="127">
        <v>970</v>
      </c>
      <c r="H58" s="128">
        <v>520</v>
      </c>
    </row>
    <row r="59" spans="2:8" ht="45.75" customHeight="1" x14ac:dyDescent="0.15">
      <c r="B59" s="126"/>
      <c r="C59" s="1226" t="s">
        <v>612</v>
      </c>
      <c r="D59" s="1227"/>
      <c r="E59" s="1228"/>
      <c r="F59" s="127">
        <v>55</v>
      </c>
      <c r="G59" s="127">
        <v>55</v>
      </c>
      <c r="H59" s="128">
        <v>55</v>
      </c>
    </row>
    <row r="60" spans="2:8" ht="45.75" customHeight="1" x14ac:dyDescent="0.15">
      <c r="B60" s="126"/>
      <c r="C60" s="1226" t="s">
        <v>613</v>
      </c>
      <c r="D60" s="1227"/>
      <c r="E60" s="1228"/>
      <c r="F60" s="127">
        <v>32</v>
      </c>
      <c r="G60" s="127">
        <v>32</v>
      </c>
      <c r="H60" s="128">
        <v>32</v>
      </c>
    </row>
    <row r="61" spans="2:8" ht="45.75" customHeight="1" x14ac:dyDescent="0.15">
      <c r="B61" s="126"/>
      <c r="C61" s="1226" t="s">
        <v>614</v>
      </c>
      <c r="D61" s="1227"/>
      <c r="E61" s="1228"/>
      <c r="F61" s="127">
        <v>4</v>
      </c>
      <c r="G61" s="127">
        <v>4</v>
      </c>
      <c r="H61" s="128">
        <v>4</v>
      </c>
    </row>
    <row r="62" spans="2:8" ht="45.75" customHeight="1" thickBot="1" x14ac:dyDescent="0.2">
      <c r="B62" s="129"/>
      <c r="C62" s="1229" t="s">
        <v>615</v>
      </c>
      <c r="D62" s="1230"/>
      <c r="E62" s="1231"/>
      <c r="F62" s="130">
        <v>5</v>
      </c>
      <c r="G62" s="130">
        <v>5</v>
      </c>
      <c r="H62" s="131">
        <v>4</v>
      </c>
    </row>
    <row r="63" spans="2:8" ht="52.5" customHeight="1" thickBot="1" x14ac:dyDescent="0.2">
      <c r="B63" s="132"/>
      <c r="C63" s="1232" t="s">
        <v>52</v>
      </c>
      <c r="D63" s="1232"/>
      <c r="E63" s="1233"/>
      <c r="F63" s="133">
        <v>2017</v>
      </c>
      <c r="G63" s="133">
        <v>2058</v>
      </c>
      <c r="H63" s="134">
        <v>1964</v>
      </c>
    </row>
    <row r="64" spans="2:8" x14ac:dyDescent="0.15"/>
  </sheetData>
  <sheetProtection algorithmName="SHA-512" hashValue="veqKPndUR0IPTX300mmyUM1cRzvWxb429+qTNisp/qOjEXGyRELKDWne/EthvfAmaTd4WzNDONC0vopKVaoSAg==" saltValue="WLhIKnonoX8SOlHeDRu8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569</v>
      </c>
      <c r="G2" s="148"/>
      <c r="H2" s="149"/>
    </row>
    <row r="3" spans="1:8" x14ac:dyDescent="0.15">
      <c r="A3" s="145" t="s">
        <v>562</v>
      </c>
      <c r="B3" s="150"/>
      <c r="C3" s="151"/>
      <c r="D3" s="152">
        <v>186094</v>
      </c>
      <c r="E3" s="153"/>
      <c r="F3" s="154">
        <v>267911</v>
      </c>
      <c r="G3" s="155"/>
      <c r="H3" s="156"/>
    </row>
    <row r="4" spans="1:8" x14ac:dyDescent="0.15">
      <c r="A4" s="157"/>
      <c r="B4" s="158"/>
      <c r="C4" s="159"/>
      <c r="D4" s="160">
        <v>61011</v>
      </c>
      <c r="E4" s="161"/>
      <c r="F4" s="162">
        <v>106425</v>
      </c>
      <c r="G4" s="163"/>
      <c r="H4" s="164"/>
    </row>
    <row r="5" spans="1:8" x14ac:dyDescent="0.15">
      <c r="A5" s="145" t="s">
        <v>564</v>
      </c>
      <c r="B5" s="150"/>
      <c r="C5" s="151"/>
      <c r="D5" s="152">
        <v>177536</v>
      </c>
      <c r="E5" s="153"/>
      <c r="F5" s="154">
        <v>228215</v>
      </c>
      <c r="G5" s="155"/>
      <c r="H5" s="156"/>
    </row>
    <row r="6" spans="1:8" x14ac:dyDescent="0.15">
      <c r="A6" s="157"/>
      <c r="B6" s="158"/>
      <c r="C6" s="159"/>
      <c r="D6" s="160">
        <v>51424</v>
      </c>
      <c r="E6" s="161"/>
      <c r="F6" s="162">
        <v>117571</v>
      </c>
      <c r="G6" s="163"/>
      <c r="H6" s="164"/>
    </row>
    <row r="7" spans="1:8" x14ac:dyDescent="0.15">
      <c r="A7" s="145" t="s">
        <v>565</v>
      </c>
      <c r="B7" s="150"/>
      <c r="C7" s="151"/>
      <c r="D7" s="152">
        <v>344304</v>
      </c>
      <c r="E7" s="153"/>
      <c r="F7" s="154">
        <v>264232</v>
      </c>
      <c r="G7" s="155"/>
      <c r="H7" s="156"/>
    </row>
    <row r="8" spans="1:8" x14ac:dyDescent="0.15">
      <c r="A8" s="157"/>
      <c r="B8" s="158"/>
      <c r="C8" s="159"/>
      <c r="D8" s="160">
        <v>120052</v>
      </c>
      <c r="E8" s="161"/>
      <c r="F8" s="162">
        <v>133959</v>
      </c>
      <c r="G8" s="163"/>
      <c r="H8" s="164"/>
    </row>
    <row r="9" spans="1:8" x14ac:dyDescent="0.15">
      <c r="A9" s="145" t="s">
        <v>566</v>
      </c>
      <c r="B9" s="150"/>
      <c r="C9" s="151"/>
      <c r="D9" s="152">
        <v>444672</v>
      </c>
      <c r="E9" s="153"/>
      <c r="F9" s="154">
        <v>263613</v>
      </c>
      <c r="G9" s="155"/>
      <c r="H9" s="156"/>
    </row>
    <row r="10" spans="1:8" x14ac:dyDescent="0.15">
      <c r="A10" s="157"/>
      <c r="B10" s="158"/>
      <c r="C10" s="159"/>
      <c r="D10" s="160">
        <v>204584</v>
      </c>
      <c r="E10" s="161"/>
      <c r="F10" s="162">
        <v>128823</v>
      </c>
      <c r="G10" s="163"/>
      <c r="H10" s="164"/>
    </row>
    <row r="11" spans="1:8" x14ac:dyDescent="0.15">
      <c r="A11" s="145" t="s">
        <v>567</v>
      </c>
      <c r="B11" s="150"/>
      <c r="C11" s="151"/>
      <c r="D11" s="152">
        <v>641361</v>
      </c>
      <c r="E11" s="153"/>
      <c r="F11" s="154">
        <v>330026</v>
      </c>
      <c r="G11" s="155"/>
      <c r="H11" s="156"/>
    </row>
    <row r="12" spans="1:8" x14ac:dyDescent="0.15">
      <c r="A12" s="157"/>
      <c r="B12" s="158"/>
      <c r="C12" s="165"/>
      <c r="D12" s="160">
        <v>544148</v>
      </c>
      <c r="E12" s="161"/>
      <c r="F12" s="162">
        <v>141075</v>
      </c>
      <c r="G12" s="163"/>
      <c r="H12" s="164"/>
    </row>
    <row r="13" spans="1:8" x14ac:dyDescent="0.15">
      <c r="A13" s="145"/>
      <c r="B13" s="150"/>
      <c r="C13" s="166"/>
      <c r="D13" s="167">
        <v>358793</v>
      </c>
      <c r="E13" s="168"/>
      <c r="F13" s="169">
        <v>270799</v>
      </c>
      <c r="G13" s="170"/>
      <c r="H13" s="156"/>
    </row>
    <row r="14" spans="1:8" x14ac:dyDescent="0.15">
      <c r="A14" s="157"/>
      <c r="B14" s="158"/>
      <c r="C14" s="159"/>
      <c r="D14" s="160">
        <v>196244</v>
      </c>
      <c r="E14" s="161"/>
      <c r="F14" s="162">
        <v>125571</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3.86</v>
      </c>
      <c r="C19" s="171">
        <f>ROUND(VALUE(SUBSTITUTE(実質収支比率等に係る経年分析!G$48,"▲","-")),2)</f>
        <v>4.37</v>
      </c>
      <c r="D19" s="171">
        <f>ROUND(VALUE(SUBSTITUTE(実質収支比率等に係る経年分析!H$48,"▲","-")),2)</f>
        <v>5.5</v>
      </c>
      <c r="E19" s="171">
        <f>ROUND(VALUE(SUBSTITUTE(実質収支比率等に係る経年分析!I$48,"▲","-")),2)</f>
        <v>5.92</v>
      </c>
      <c r="F19" s="171">
        <f>ROUND(VALUE(SUBSTITUTE(実質収支比率等に係る経年分析!J$48,"▲","-")),2)</f>
        <v>4.6500000000000004</v>
      </c>
    </row>
    <row r="20" spans="1:11" x14ac:dyDescent="0.15">
      <c r="A20" s="171" t="s">
        <v>56</v>
      </c>
      <c r="B20" s="171">
        <f>ROUND(VALUE(SUBSTITUTE(実質収支比率等に係る経年分析!F$47,"▲","-")),2)</f>
        <v>39.32</v>
      </c>
      <c r="C20" s="171">
        <f>ROUND(VALUE(SUBSTITUTE(実質収支比率等に係る経年分析!G$47,"▲","-")),2)</f>
        <v>36.97</v>
      </c>
      <c r="D20" s="171">
        <f>ROUND(VALUE(SUBSTITUTE(実質収支比率等に係る経年分析!H$47,"▲","-")),2)</f>
        <v>37.840000000000003</v>
      </c>
      <c r="E20" s="171">
        <f>ROUND(VALUE(SUBSTITUTE(実質収支比率等に係る経年分析!I$47,"▲","-")),2)</f>
        <v>43.24</v>
      </c>
      <c r="F20" s="171">
        <f>ROUND(VALUE(SUBSTITUTE(実質収支比率等に係る経年分析!J$47,"▲","-")),2)</f>
        <v>37.67</v>
      </c>
    </row>
    <row r="21" spans="1:11" x14ac:dyDescent="0.15">
      <c r="A21" s="171" t="s">
        <v>57</v>
      </c>
      <c r="B21" s="171">
        <f>IF(ISNUMBER(VALUE(SUBSTITUTE(実質収支比率等に係る経年分析!F$49,"▲","-"))),ROUND(VALUE(SUBSTITUTE(実質収支比率等に係る経年分析!F$49,"▲","-")),2),NA())</f>
        <v>-4.13</v>
      </c>
      <c r="C21" s="171">
        <f>IF(ISNUMBER(VALUE(SUBSTITUTE(実質収支比率等に係る経年分析!G$49,"▲","-"))),ROUND(VALUE(SUBSTITUTE(実質収支比率等に係る経年分析!G$49,"▲","-")),2),NA())</f>
        <v>-5</v>
      </c>
      <c r="D21" s="171">
        <f>IF(ISNUMBER(VALUE(SUBSTITUTE(実質収支比率等に係る経年分析!H$49,"▲","-"))),ROUND(VALUE(SUBSTITUTE(実質収支比率等に係る経年分析!H$49,"▲","-")),2),NA())</f>
        <v>-1.27</v>
      </c>
      <c r="E21" s="171">
        <f>IF(ISNUMBER(VALUE(SUBSTITUTE(実質収支比率等に係る経年分析!I$49,"▲","-"))),ROUND(VALUE(SUBSTITUTE(実質収支比率等に係る経年分析!I$49,"▲","-")),2),NA())</f>
        <v>5.16</v>
      </c>
      <c r="F21" s="171">
        <f>IF(ISNUMBER(VALUE(SUBSTITUTE(実質収支比率等に係る経年分析!J$49,"▲","-"))),ROUND(VALUE(SUBSTITUTE(実質収支比率等に係る経年分析!J$49,"▲","-")),2),NA())</f>
        <v>-5.16</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大桑村後期高齢者医療事業特別会計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大桑村農業集落排水事業特別会計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大桑村公共下水道事業特別会計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0.02</v>
      </c>
    </row>
    <row r="34" spans="1:16" x14ac:dyDescent="0.15">
      <c r="A34" s="172" t="str">
        <f>IF(連結実質赤字比率に係る赤字・黒字の構成分析!C$36="",NA(),連結実質赤字比率に係る赤字・黒字の構成分析!C$36)</f>
        <v>大桑村村営水道事業特別会計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0.02</v>
      </c>
    </row>
    <row r="35" spans="1:16" x14ac:dyDescent="0.15">
      <c r="A35" s="172" t="str">
        <f>IF(連結実質赤字比率に係る赤字・黒字の構成分析!C$35="",NA(),連結実質赤字比率に係る赤字・黒字の構成分析!C$35)</f>
        <v>大桑村国民健康保険事業特別会計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1.1599999999999999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0.13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4.3600000000000003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4.6500000000000004</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541</v>
      </c>
      <c r="E42" s="173"/>
      <c r="F42" s="173"/>
      <c r="G42" s="173">
        <f>'実質公債費比率（分子）の構造'!L$52</f>
        <v>523</v>
      </c>
      <c r="H42" s="173"/>
      <c r="I42" s="173"/>
      <c r="J42" s="173">
        <f>'実質公債費比率（分子）の構造'!M$52</f>
        <v>476</v>
      </c>
      <c r="K42" s="173"/>
      <c r="L42" s="173"/>
      <c r="M42" s="173">
        <f>'実質公債費比率（分子）の構造'!N$52</f>
        <v>433</v>
      </c>
      <c r="N42" s="173"/>
      <c r="O42" s="173"/>
      <c r="P42" s="173">
        <f>'実質公債費比率（分子）の構造'!O$52</f>
        <v>455</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6</v>
      </c>
      <c r="C44" s="173"/>
      <c r="D44" s="173"/>
      <c r="E44" s="173">
        <f>'実質公債費比率（分子）の構造'!L$50</f>
        <v>5</v>
      </c>
      <c r="F44" s="173"/>
      <c r="G44" s="173"/>
      <c r="H44" s="173">
        <f>'実質公債費比率（分子）の構造'!M$50</f>
        <v>3</v>
      </c>
      <c r="I44" s="173"/>
      <c r="J44" s="173"/>
      <c r="K44" s="173">
        <f>'実質公債費比率（分子）の構造'!N$50</f>
        <v>3</v>
      </c>
      <c r="L44" s="173"/>
      <c r="M44" s="173"/>
      <c r="N44" s="173">
        <f>'実質公債費比率（分子）の構造'!O$50</f>
        <v>3</v>
      </c>
      <c r="O44" s="173"/>
      <c r="P44" s="173"/>
    </row>
    <row r="45" spans="1:16" x14ac:dyDescent="0.15">
      <c r="A45" s="173" t="s">
        <v>67</v>
      </c>
      <c r="B45" s="173">
        <f>'実質公債費比率（分子）の構造'!K$49</f>
        <v>13</v>
      </c>
      <c r="C45" s="173"/>
      <c r="D45" s="173"/>
      <c r="E45" s="173">
        <f>'実質公債費比率（分子）の構造'!L$49</f>
        <v>13</v>
      </c>
      <c r="F45" s="173"/>
      <c r="G45" s="173"/>
      <c r="H45" s="173">
        <f>'実質公債費比率（分子）の構造'!M$49</f>
        <v>14</v>
      </c>
      <c r="I45" s="173"/>
      <c r="J45" s="173"/>
      <c r="K45" s="173">
        <f>'実質公債費比率（分子）の構造'!N$49</f>
        <v>14</v>
      </c>
      <c r="L45" s="173"/>
      <c r="M45" s="173"/>
      <c r="N45" s="173">
        <f>'実質公債費比率（分子）の構造'!O$49</f>
        <v>14</v>
      </c>
      <c r="O45" s="173"/>
      <c r="P45" s="173"/>
    </row>
    <row r="46" spans="1:16" x14ac:dyDescent="0.15">
      <c r="A46" s="173" t="s">
        <v>68</v>
      </c>
      <c r="B46" s="173">
        <f>'実質公債費比率（分子）の構造'!K$48</f>
        <v>188</v>
      </c>
      <c r="C46" s="173"/>
      <c r="D46" s="173"/>
      <c r="E46" s="173">
        <f>'実質公債費比率（分子）の構造'!L$48</f>
        <v>185</v>
      </c>
      <c r="F46" s="173"/>
      <c r="G46" s="173"/>
      <c r="H46" s="173">
        <f>'実質公債費比率（分子）の構造'!M$48</f>
        <v>163</v>
      </c>
      <c r="I46" s="173"/>
      <c r="J46" s="173"/>
      <c r="K46" s="173">
        <f>'実質公債費比率（分子）の構造'!N$48</f>
        <v>149</v>
      </c>
      <c r="L46" s="173"/>
      <c r="M46" s="173"/>
      <c r="N46" s="173">
        <f>'実質公債費比率（分子）の構造'!O$48</f>
        <v>148</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506</v>
      </c>
      <c r="C49" s="173"/>
      <c r="D49" s="173"/>
      <c r="E49" s="173">
        <f>'実質公債費比率（分子）の構造'!L$45</f>
        <v>507</v>
      </c>
      <c r="F49" s="173"/>
      <c r="G49" s="173"/>
      <c r="H49" s="173">
        <f>'実質公債費比率（分子）の構造'!M$45</f>
        <v>487</v>
      </c>
      <c r="I49" s="173"/>
      <c r="J49" s="173"/>
      <c r="K49" s="173">
        <f>'実質公債費比率（分子）の構造'!N$45</f>
        <v>451</v>
      </c>
      <c r="L49" s="173"/>
      <c r="M49" s="173"/>
      <c r="N49" s="173">
        <f>'実質公債費比率（分子）の構造'!O$45</f>
        <v>504</v>
      </c>
      <c r="O49" s="173"/>
      <c r="P49" s="173"/>
    </row>
    <row r="50" spans="1:16" x14ac:dyDescent="0.15">
      <c r="A50" s="173" t="s">
        <v>72</v>
      </c>
      <c r="B50" s="173" t="e">
        <f>NA()</f>
        <v>#N/A</v>
      </c>
      <c r="C50" s="173">
        <f>IF(ISNUMBER('実質公債費比率（分子）の構造'!K$53),'実質公債費比率（分子）の構造'!K$53,NA())</f>
        <v>172</v>
      </c>
      <c r="D50" s="173" t="e">
        <f>NA()</f>
        <v>#N/A</v>
      </c>
      <c r="E50" s="173" t="e">
        <f>NA()</f>
        <v>#N/A</v>
      </c>
      <c r="F50" s="173">
        <f>IF(ISNUMBER('実質公債費比率（分子）の構造'!L$53),'実質公債費比率（分子）の構造'!L$53,NA())</f>
        <v>187</v>
      </c>
      <c r="G50" s="173" t="e">
        <f>NA()</f>
        <v>#N/A</v>
      </c>
      <c r="H50" s="173" t="e">
        <f>NA()</f>
        <v>#N/A</v>
      </c>
      <c r="I50" s="173">
        <f>IF(ISNUMBER('実質公債費比率（分子）の構造'!M$53),'実質公債費比率（分子）の構造'!M$53,NA())</f>
        <v>191</v>
      </c>
      <c r="J50" s="173" t="e">
        <f>NA()</f>
        <v>#N/A</v>
      </c>
      <c r="K50" s="173" t="e">
        <f>NA()</f>
        <v>#N/A</v>
      </c>
      <c r="L50" s="173">
        <f>IF(ISNUMBER('実質公債費比率（分子）の構造'!N$53),'実質公債費比率（分子）の構造'!N$53,NA())</f>
        <v>184</v>
      </c>
      <c r="M50" s="173" t="e">
        <f>NA()</f>
        <v>#N/A</v>
      </c>
      <c r="N50" s="173" t="e">
        <f>NA()</f>
        <v>#N/A</v>
      </c>
      <c r="O50" s="173">
        <f>IF(ISNUMBER('実質公債費比率（分子）の構造'!O$53),'実質公債費比率（分子）の構造'!O$53,NA())</f>
        <v>214</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4355</v>
      </c>
      <c r="E56" s="172"/>
      <c r="F56" s="172"/>
      <c r="G56" s="172">
        <f>'将来負担比率（分子）の構造'!J$52</f>
        <v>4425</v>
      </c>
      <c r="H56" s="172"/>
      <c r="I56" s="172"/>
      <c r="J56" s="172">
        <f>'将来負担比率（分子）の構造'!K$52</f>
        <v>4412</v>
      </c>
      <c r="K56" s="172"/>
      <c r="L56" s="172"/>
      <c r="M56" s="172">
        <f>'将来負担比率（分子）の構造'!L$52</f>
        <v>4461</v>
      </c>
      <c r="N56" s="172"/>
      <c r="O56" s="172"/>
      <c r="P56" s="172">
        <f>'将来負担比率（分子）の構造'!M$52</f>
        <v>4705</v>
      </c>
    </row>
    <row r="57" spans="1:16" x14ac:dyDescent="0.15">
      <c r="A57" s="172" t="s">
        <v>43</v>
      </c>
      <c r="B57" s="172"/>
      <c r="C57" s="172"/>
      <c r="D57" s="172">
        <f>'将来負担比率（分子）の構造'!I$51</f>
        <v>106</v>
      </c>
      <c r="E57" s="172"/>
      <c r="F57" s="172"/>
      <c r="G57" s="172">
        <f>'将来負担比率（分子）の構造'!J$51</f>
        <v>93</v>
      </c>
      <c r="H57" s="172"/>
      <c r="I57" s="172"/>
      <c r="J57" s="172">
        <f>'将来負担比率（分子）の構造'!K$51</f>
        <v>72</v>
      </c>
      <c r="K57" s="172"/>
      <c r="L57" s="172"/>
      <c r="M57" s="172">
        <f>'将来負担比率（分子）の構造'!L$51</f>
        <v>110</v>
      </c>
      <c r="N57" s="172"/>
      <c r="O57" s="172"/>
      <c r="P57" s="172">
        <f>'将来負担比率（分子）の構造'!M$51</f>
        <v>96</v>
      </c>
    </row>
    <row r="58" spans="1:16" x14ac:dyDescent="0.15">
      <c r="A58" s="172" t="s">
        <v>42</v>
      </c>
      <c r="B58" s="172"/>
      <c r="C58" s="172"/>
      <c r="D58" s="172">
        <f>'将来負担比率（分子）の構造'!I$50</f>
        <v>2098</v>
      </c>
      <c r="E58" s="172"/>
      <c r="F58" s="172"/>
      <c r="G58" s="172">
        <f>'将来負担比率（分子）の構造'!J$50</f>
        <v>2138</v>
      </c>
      <c r="H58" s="172"/>
      <c r="I58" s="172"/>
      <c r="J58" s="172">
        <f>'将来負担比率（分子）の構造'!K$50</f>
        <v>2094</v>
      </c>
      <c r="K58" s="172"/>
      <c r="L58" s="172"/>
      <c r="M58" s="172">
        <f>'将来負担比率（分子）の構造'!L$50</f>
        <v>2136</v>
      </c>
      <c r="N58" s="172"/>
      <c r="O58" s="172"/>
      <c r="P58" s="172">
        <f>'将来負担比率（分子）の構造'!M$50</f>
        <v>2045</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593</v>
      </c>
      <c r="C62" s="172"/>
      <c r="D62" s="172"/>
      <c r="E62" s="172">
        <f>'将来負担比率（分子）の構造'!J$45</f>
        <v>565</v>
      </c>
      <c r="F62" s="172"/>
      <c r="G62" s="172"/>
      <c r="H62" s="172">
        <f>'将来負担比率（分子）の構造'!K$45</f>
        <v>592</v>
      </c>
      <c r="I62" s="172"/>
      <c r="J62" s="172"/>
      <c r="K62" s="172">
        <f>'将来負担比率（分子）の構造'!L$45</f>
        <v>549</v>
      </c>
      <c r="L62" s="172"/>
      <c r="M62" s="172"/>
      <c r="N62" s="172">
        <f>'将来負担比率（分子）の構造'!M$45</f>
        <v>529</v>
      </c>
      <c r="O62" s="172"/>
      <c r="P62" s="172"/>
    </row>
    <row r="63" spans="1:16" x14ac:dyDescent="0.15">
      <c r="A63" s="172" t="s">
        <v>35</v>
      </c>
      <c r="B63" s="172">
        <f>'将来負担比率（分子）の構造'!I$44</f>
        <v>93</v>
      </c>
      <c r="C63" s="172"/>
      <c r="D63" s="172"/>
      <c r="E63" s="172">
        <f>'将来負担比率（分子）の構造'!J$44</f>
        <v>80</v>
      </c>
      <c r="F63" s="172"/>
      <c r="G63" s="172"/>
      <c r="H63" s="172">
        <f>'将来負担比率（分子）の構造'!K$44</f>
        <v>68</v>
      </c>
      <c r="I63" s="172"/>
      <c r="J63" s="172"/>
      <c r="K63" s="172">
        <f>'将来負担比率（分子）の構造'!L$44</f>
        <v>55</v>
      </c>
      <c r="L63" s="172"/>
      <c r="M63" s="172"/>
      <c r="N63" s="172">
        <f>'将来負担比率（分子）の構造'!M$44</f>
        <v>56</v>
      </c>
      <c r="O63" s="172"/>
      <c r="P63" s="172"/>
    </row>
    <row r="64" spans="1:16" x14ac:dyDescent="0.15">
      <c r="A64" s="172" t="s">
        <v>34</v>
      </c>
      <c r="B64" s="172">
        <f>'将来負担比率（分子）の構造'!I$43</f>
        <v>1699</v>
      </c>
      <c r="C64" s="172"/>
      <c r="D64" s="172"/>
      <c r="E64" s="172">
        <f>'将来負担比率（分子）の構造'!J$43</f>
        <v>1547</v>
      </c>
      <c r="F64" s="172"/>
      <c r="G64" s="172"/>
      <c r="H64" s="172">
        <f>'将来負担比率（分子）の構造'!K$43</f>
        <v>1399</v>
      </c>
      <c r="I64" s="172"/>
      <c r="J64" s="172"/>
      <c r="K64" s="172">
        <f>'将来負担比率（分子）の構造'!L$43</f>
        <v>1311</v>
      </c>
      <c r="L64" s="172"/>
      <c r="M64" s="172"/>
      <c r="N64" s="172">
        <f>'将来負担比率（分子）の構造'!M$43</f>
        <v>1217</v>
      </c>
      <c r="O64" s="172"/>
      <c r="P64" s="172"/>
    </row>
    <row r="65" spans="1:16" x14ac:dyDescent="0.15">
      <c r="A65" s="172" t="s">
        <v>33</v>
      </c>
      <c r="B65" s="172">
        <f>'将来負担比率（分子）の構造'!I$42</f>
        <v>114</v>
      </c>
      <c r="C65" s="172"/>
      <c r="D65" s="172"/>
      <c r="E65" s="172">
        <f>'将来負担比率（分子）の構造'!J$42</f>
        <v>96</v>
      </c>
      <c r="F65" s="172"/>
      <c r="G65" s="172"/>
      <c r="H65" s="172">
        <f>'将来負担比率（分子）の構造'!K$42</f>
        <v>77</v>
      </c>
      <c r="I65" s="172"/>
      <c r="J65" s="172"/>
      <c r="K65" s="172">
        <f>'将来負担比率（分子）の構造'!L$42</f>
        <v>59</v>
      </c>
      <c r="L65" s="172"/>
      <c r="M65" s="172"/>
      <c r="N65" s="172">
        <f>'将来負担比率（分子）の構造'!M$42</f>
        <v>47</v>
      </c>
      <c r="O65" s="172"/>
      <c r="P65" s="172"/>
    </row>
    <row r="66" spans="1:16" x14ac:dyDescent="0.15">
      <c r="A66" s="172" t="s">
        <v>32</v>
      </c>
      <c r="B66" s="172">
        <f>'将来負担比率（分子）の構造'!I$41</f>
        <v>4573</v>
      </c>
      <c r="C66" s="172"/>
      <c r="D66" s="172"/>
      <c r="E66" s="172">
        <f>'将来負担比率（分子）の構造'!J$41</f>
        <v>4804</v>
      </c>
      <c r="F66" s="172"/>
      <c r="G66" s="172"/>
      <c r="H66" s="172">
        <f>'将来負担比率（分子）の構造'!K$41</f>
        <v>4922</v>
      </c>
      <c r="I66" s="172"/>
      <c r="J66" s="172"/>
      <c r="K66" s="172">
        <f>'将来負担比率（分子）の構造'!L$41</f>
        <v>5309</v>
      </c>
      <c r="L66" s="172"/>
      <c r="M66" s="172"/>
      <c r="N66" s="172">
        <f>'将来負担比率（分子）の構造'!M$41</f>
        <v>6309</v>
      </c>
      <c r="O66" s="172"/>
      <c r="P66" s="172"/>
    </row>
    <row r="67" spans="1:16" x14ac:dyDescent="0.15">
      <c r="A67" s="172" t="s">
        <v>76</v>
      </c>
      <c r="B67" s="172" t="e">
        <f>NA()</f>
        <v>#N/A</v>
      </c>
      <c r="C67" s="172">
        <f>IF(ISNUMBER('将来負担比率（分子）の構造'!I$53), IF('将来負担比率（分子）の構造'!I$53 &lt; 0, 0, '将来負担比率（分子）の構造'!I$53), NA())</f>
        <v>513</v>
      </c>
      <c r="D67" s="172" t="e">
        <f>NA()</f>
        <v>#N/A</v>
      </c>
      <c r="E67" s="172" t="e">
        <f>NA()</f>
        <v>#N/A</v>
      </c>
      <c r="F67" s="172">
        <f>IF(ISNUMBER('将来負担比率（分子）の構造'!J$53), IF('将来負担比率（分子）の構造'!J$53 &lt; 0, 0, '将来負担比率（分子）の構造'!J$53), NA())</f>
        <v>436</v>
      </c>
      <c r="G67" s="172" t="e">
        <f>NA()</f>
        <v>#N/A</v>
      </c>
      <c r="H67" s="172" t="e">
        <f>NA()</f>
        <v>#N/A</v>
      </c>
      <c r="I67" s="172">
        <f>IF(ISNUMBER('将来負担比率（分子）の構造'!K$53), IF('将来負担比率（分子）の構造'!K$53 &lt; 0, 0, '将来負担比率（分子）の構造'!K$53), NA())</f>
        <v>481</v>
      </c>
      <c r="J67" s="172" t="e">
        <f>NA()</f>
        <v>#N/A</v>
      </c>
      <c r="K67" s="172" t="e">
        <f>NA()</f>
        <v>#N/A</v>
      </c>
      <c r="L67" s="172">
        <f>IF(ISNUMBER('将来負担比率（分子）の構造'!L$53), IF('将来負担比率（分子）の構造'!L$53 &lt; 0, 0, '将来負担比率（分子）の構造'!L$53), NA())</f>
        <v>576</v>
      </c>
      <c r="M67" s="172" t="e">
        <f>NA()</f>
        <v>#N/A</v>
      </c>
      <c r="N67" s="172" t="e">
        <f>NA()</f>
        <v>#N/A</v>
      </c>
      <c r="O67" s="172">
        <f>IF(ISNUMBER('将来負担比率（分子）の構造'!M$53), IF('将来負担比率（分子）の構造'!M$53 &lt; 0, 0, '将来負担比率（分子）の構造'!M$53), NA())</f>
        <v>1312</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826</v>
      </c>
      <c r="C72" s="176">
        <f>基金残高に係る経年分析!G55</f>
        <v>988</v>
      </c>
      <c r="D72" s="176">
        <f>基金残高に係る経年分析!H55</f>
        <v>945</v>
      </c>
    </row>
    <row r="73" spans="1:16" x14ac:dyDescent="0.15">
      <c r="A73" s="175" t="s">
        <v>79</v>
      </c>
      <c r="B73" s="176">
        <f>基金残高に係る経年分析!F56</f>
        <v>1</v>
      </c>
      <c r="C73" s="176">
        <f>基金残高に係る経年分析!G56</f>
        <v>1</v>
      </c>
      <c r="D73" s="176">
        <f>基金残高に係る経年分析!H56</f>
        <v>401</v>
      </c>
    </row>
    <row r="74" spans="1:16" x14ac:dyDescent="0.15">
      <c r="A74" s="175" t="s">
        <v>80</v>
      </c>
      <c r="B74" s="176">
        <f>基金残高に係る経年分析!F57</f>
        <v>1190</v>
      </c>
      <c r="C74" s="176">
        <f>基金残高に係る経年分析!G57</f>
        <v>1068</v>
      </c>
      <c r="D74" s="176">
        <f>基金残高に係る経年分析!H57</f>
        <v>618</v>
      </c>
    </row>
  </sheetData>
  <sheetProtection algorithmName="SHA-512" hashValue="ALEISgridvfvm/2FpDnuOA5CGiFN2zixrERVTwcZAIcpY+wjq3qU43oNcWYIBT1cbJSMOGucL/yUQqKHQ4DjZA==" saltValue="XNIt6iaYT6IXb9LUIXug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2023-02-20T05:23:33Z</dcterms:created>
  <dcterms:modified xsi:type="dcterms:W3CDTF">2023-03-08T07:43:46Z</dcterms:modified>
  <cp:category/>
</cp:coreProperties>
</file>